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venskidrott-my.sharepoint.com/personal/susanne_persson_golf_se/Documents/Statistik/Statistik 2019/"/>
    </mc:Choice>
  </mc:AlternateContent>
  <xr:revisionPtr revIDLastSave="32" documentId="8_{52F796E5-0862-46B4-82C1-519F3DBC4849}" xr6:coauthVersionLast="44" xr6:coauthVersionMax="45" xr10:uidLastSave="{1BC00F45-54AD-46AE-A2D6-0525E9547F20}"/>
  <bookViews>
    <workbookView xWindow="17205" yWindow="0" windowWidth="34365" windowHeight="21000" activeTab="3" xr2:uid="{00000000-000D-0000-FFFF-FFFF00000000}"/>
  </bookViews>
  <sheets>
    <sheet name="Riks_Sällskap" sheetId="1" r:id="rId1"/>
    <sheet name="Riks_Tävling" sheetId="2" r:id="rId2"/>
    <sheet name="GDF_sällskap" sheetId="3" r:id="rId3"/>
    <sheet name="GDF_tävling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5" i="4" l="1"/>
  <c r="D25" i="4"/>
  <c r="C25" i="4"/>
  <c r="B25" i="4"/>
  <c r="E24" i="4"/>
  <c r="D24" i="4"/>
  <c r="F24" i="4" s="1"/>
  <c r="C24" i="4"/>
  <c r="B24" i="4"/>
  <c r="G24" i="4" s="1"/>
  <c r="E23" i="4"/>
  <c r="D23" i="4"/>
  <c r="C23" i="4"/>
  <c r="B23" i="4"/>
  <c r="E22" i="4"/>
  <c r="F22" i="4" s="1"/>
  <c r="D22" i="4"/>
  <c r="C22" i="4"/>
  <c r="B22" i="4"/>
  <c r="E21" i="4"/>
  <c r="D21" i="4"/>
  <c r="C21" i="4"/>
  <c r="B21" i="4"/>
  <c r="E20" i="4"/>
  <c r="D20" i="4"/>
  <c r="C20" i="4"/>
  <c r="B20" i="4"/>
  <c r="E19" i="4"/>
  <c r="D19" i="4"/>
  <c r="C19" i="4"/>
  <c r="B19" i="4"/>
  <c r="E18" i="4"/>
  <c r="G18" i="4" s="1"/>
  <c r="D18" i="4"/>
  <c r="C18" i="4"/>
  <c r="B18" i="4"/>
  <c r="E17" i="4"/>
  <c r="D17" i="4"/>
  <c r="C17" i="4"/>
  <c r="B17" i="4"/>
  <c r="E16" i="4"/>
  <c r="D16" i="4"/>
  <c r="C16" i="4"/>
  <c r="B16" i="4"/>
  <c r="E15" i="4"/>
  <c r="D15" i="4"/>
  <c r="C15" i="4"/>
  <c r="B15" i="4"/>
  <c r="E14" i="4"/>
  <c r="D14" i="4"/>
  <c r="C14" i="4"/>
  <c r="B14" i="4"/>
  <c r="G14" i="4" s="1"/>
  <c r="E13" i="4"/>
  <c r="D13" i="4"/>
  <c r="C13" i="4"/>
  <c r="B13" i="4"/>
  <c r="E12" i="4"/>
  <c r="D12" i="4"/>
  <c r="F12" i="4" s="1"/>
  <c r="C12" i="4"/>
  <c r="B12" i="4"/>
  <c r="G12" i="4" s="1"/>
  <c r="E11" i="4"/>
  <c r="D11" i="4"/>
  <c r="C11" i="4"/>
  <c r="B11" i="4"/>
  <c r="E10" i="4"/>
  <c r="G10" i="4" s="1"/>
  <c r="D10" i="4"/>
  <c r="C10" i="4"/>
  <c r="B10" i="4"/>
  <c r="E9" i="4"/>
  <c r="F9" i="4" s="1"/>
  <c r="D9" i="4"/>
  <c r="C9" i="4"/>
  <c r="B9" i="4"/>
  <c r="E8" i="4"/>
  <c r="D8" i="4"/>
  <c r="C8" i="4"/>
  <c r="B8" i="4"/>
  <c r="E7" i="4"/>
  <c r="D7" i="4"/>
  <c r="C7" i="4"/>
  <c r="B7" i="4"/>
  <c r="G6" i="4"/>
  <c r="E6" i="4"/>
  <c r="F6" i="4" s="1"/>
  <c r="D6" i="4"/>
  <c r="C6" i="4"/>
  <c r="B6" i="4"/>
  <c r="E5" i="4"/>
  <c r="D5" i="4"/>
  <c r="C5" i="4"/>
  <c r="B5" i="4"/>
  <c r="E25" i="3"/>
  <c r="D25" i="3"/>
  <c r="C25" i="3"/>
  <c r="B25" i="3"/>
  <c r="G25" i="3" s="1"/>
  <c r="E24" i="3"/>
  <c r="D24" i="3"/>
  <c r="C24" i="3"/>
  <c r="B24" i="3"/>
  <c r="E23" i="3"/>
  <c r="D23" i="3"/>
  <c r="F23" i="3" s="1"/>
  <c r="C23" i="3"/>
  <c r="B23" i="3"/>
  <c r="G23" i="3" s="1"/>
  <c r="E22" i="3"/>
  <c r="D22" i="3"/>
  <c r="F22" i="3" s="1"/>
  <c r="C22" i="3"/>
  <c r="B22" i="3"/>
  <c r="E21" i="3"/>
  <c r="D21" i="3"/>
  <c r="C21" i="3"/>
  <c r="B21" i="3"/>
  <c r="E20" i="3"/>
  <c r="D20" i="3"/>
  <c r="C20" i="3"/>
  <c r="B20" i="3"/>
  <c r="E19" i="3"/>
  <c r="F19" i="3" s="1"/>
  <c r="D19" i="3"/>
  <c r="C19" i="3"/>
  <c r="B19" i="3"/>
  <c r="E18" i="3"/>
  <c r="D18" i="3"/>
  <c r="C18" i="3"/>
  <c r="B18" i="3"/>
  <c r="E17" i="3"/>
  <c r="G17" i="3" s="1"/>
  <c r="D17" i="3"/>
  <c r="C17" i="3"/>
  <c r="B17" i="3"/>
  <c r="E16" i="3"/>
  <c r="D16" i="3"/>
  <c r="C16" i="3"/>
  <c r="B16" i="3"/>
  <c r="E15" i="3"/>
  <c r="F15" i="3" s="1"/>
  <c r="D15" i="3"/>
  <c r="C15" i="3"/>
  <c r="B15" i="3"/>
  <c r="E14" i="3"/>
  <c r="G14" i="3" s="1"/>
  <c r="D14" i="3"/>
  <c r="C14" i="3"/>
  <c r="B14" i="3"/>
  <c r="E13" i="3"/>
  <c r="D13" i="3"/>
  <c r="C13" i="3"/>
  <c r="B13" i="3"/>
  <c r="G13" i="3" s="1"/>
  <c r="E12" i="3"/>
  <c r="D12" i="3"/>
  <c r="C12" i="3"/>
  <c r="B12" i="3"/>
  <c r="E11" i="3"/>
  <c r="D11" i="3"/>
  <c r="F11" i="3" s="1"/>
  <c r="C11" i="3"/>
  <c r="B11" i="3"/>
  <c r="G11" i="3" s="1"/>
  <c r="E10" i="3"/>
  <c r="D10" i="3"/>
  <c r="F10" i="3" s="1"/>
  <c r="C10" i="3"/>
  <c r="B10" i="3"/>
  <c r="E9" i="3"/>
  <c r="G9" i="3" s="1"/>
  <c r="D9" i="3"/>
  <c r="C9" i="3"/>
  <c r="B9" i="3"/>
  <c r="E8" i="3"/>
  <c r="D8" i="3"/>
  <c r="C8" i="3"/>
  <c r="B8" i="3"/>
  <c r="E7" i="3"/>
  <c r="F7" i="3" s="1"/>
  <c r="D7" i="3"/>
  <c r="C7" i="3"/>
  <c r="B7" i="3"/>
  <c r="E6" i="3"/>
  <c r="G6" i="3" s="1"/>
  <c r="D6" i="3"/>
  <c r="C6" i="3"/>
  <c r="B6" i="3"/>
  <c r="E5" i="3"/>
  <c r="G5" i="3" s="1"/>
  <c r="D5" i="3"/>
  <c r="C5" i="3"/>
  <c r="C26" i="3" s="1"/>
  <c r="B5" i="3"/>
  <c r="D26" i="3" l="1"/>
  <c r="G19" i="3"/>
  <c r="G20" i="3"/>
  <c r="F21" i="3"/>
  <c r="G24" i="3"/>
  <c r="F25" i="3"/>
  <c r="B26" i="3"/>
  <c r="F9" i="3"/>
  <c r="G12" i="3"/>
  <c r="F13" i="3"/>
  <c r="F17" i="3"/>
  <c r="F18" i="3"/>
  <c r="D26" i="4"/>
  <c r="G8" i="4"/>
  <c r="F10" i="4"/>
  <c r="F14" i="4"/>
  <c r="F20" i="4"/>
  <c r="C26" i="4"/>
  <c r="F8" i="4"/>
  <c r="G16" i="4"/>
  <c r="G20" i="4"/>
  <c r="G22" i="4"/>
  <c r="G23" i="4"/>
  <c r="G25" i="4"/>
  <c r="E26" i="3"/>
  <c r="F5" i="3"/>
  <c r="F6" i="3"/>
  <c r="G10" i="3"/>
  <c r="G15" i="3"/>
  <c r="G16" i="3"/>
  <c r="G21" i="3"/>
  <c r="G22" i="3"/>
  <c r="G7" i="3"/>
  <c r="G8" i="3"/>
  <c r="F14" i="3"/>
  <c r="G18" i="3"/>
  <c r="E26" i="4"/>
  <c r="G19" i="4"/>
  <c r="G21" i="4"/>
  <c r="F16" i="4"/>
  <c r="F18" i="4"/>
  <c r="G11" i="4"/>
  <c r="G13" i="4"/>
  <c r="G7" i="4"/>
  <c r="B26" i="4"/>
  <c r="G15" i="4"/>
  <c r="F17" i="4"/>
  <c r="F5" i="4"/>
  <c r="F13" i="4"/>
  <c r="F21" i="4"/>
  <c r="F25" i="4"/>
  <c r="G5" i="4"/>
  <c r="G9" i="4"/>
  <c r="G17" i="4"/>
  <c r="F7" i="4"/>
  <c r="F11" i="4"/>
  <c r="F15" i="4"/>
  <c r="F19" i="4"/>
  <c r="F23" i="4"/>
  <c r="F8" i="3"/>
  <c r="F12" i="3"/>
  <c r="F16" i="3"/>
  <c r="F20" i="3"/>
  <c r="F24" i="3"/>
  <c r="I14" i="1"/>
  <c r="J14" i="1" s="1"/>
  <c r="I15" i="1"/>
  <c r="I16" i="1"/>
  <c r="I17" i="1"/>
  <c r="I18" i="1"/>
  <c r="J18" i="1" s="1"/>
  <c r="I19" i="1"/>
  <c r="I20" i="1"/>
  <c r="I21" i="1"/>
  <c r="J21" i="1" s="1"/>
  <c r="I22" i="1"/>
  <c r="J22" i="1" s="1"/>
  <c r="I23" i="1"/>
  <c r="I24" i="1"/>
  <c r="I25" i="1"/>
  <c r="J25" i="1" s="1"/>
  <c r="I26" i="1"/>
  <c r="J26" i="1" s="1"/>
  <c r="I27" i="1"/>
  <c r="I28" i="1"/>
  <c r="I29" i="1"/>
  <c r="J29" i="1" s="1"/>
  <c r="I30" i="1"/>
  <c r="J30" i="1" s="1"/>
  <c r="I31" i="1"/>
  <c r="I32" i="1"/>
  <c r="I33" i="1"/>
  <c r="I34" i="1"/>
  <c r="J34" i="1" s="1"/>
  <c r="I35" i="1"/>
  <c r="I36" i="1"/>
  <c r="I37" i="1"/>
  <c r="J37" i="1" s="1"/>
  <c r="I38" i="1"/>
  <c r="J38" i="1" s="1"/>
  <c r="I39" i="1"/>
  <c r="I40" i="1"/>
  <c r="I41" i="1"/>
  <c r="J41" i="1" s="1"/>
  <c r="I42" i="1"/>
  <c r="J42" i="1" s="1"/>
  <c r="I43" i="1"/>
  <c r="I44" i="1"/>
  <c r="I45" i="1"/>
  <c r="J45" i="1" s="1"/>
  <c r="I46" i="1"/>
  <c r="J46" i="1" s="1"/>
  <c r="I47" i="1"/>
  <c r="I48" i="1"/>
  <c r="I49" i="1"/>
  <c r="I50" i="1"/>
  <c r="J50" i="1" s="1"/>
  <c r="I51" i="1"/>
  <c r="I52" i="1"/>
  <c r="I53" i="1"/>
  <c r="J53" i="1" s="1"/>
  <c r="I54" i="1"/>
  <c r="J54" i="1" s="1"/>
  <c r="I55" i="1"/>
  <c r="I56" i="1"/>
  <c r="I57" i="1"/>
  <c r="J57" i="1" s="1"/>
  <c r="I58" i="1"/>
  <c r="J58" i="1" s="1"/>
  <c r="I59" i="1"/>
  <c r="I60" i="1"/>
  <c r="I13" i="1"/>
  <c r="J13" i="1" s="1"/>
  <c r="J60" i="1"/>
  <c r="J59" i="1"/>
  <c r="J56" i="1"/>
  <c r="J55" i="1"/>
  <c r="J52" i="1"/>
  <c r="J51" i="1"/>
  <c r="J49" i="1"/>
  <c r="J48" i="1"/>
  <c r="J47" i="1"/>
  <c r="J44" i="1"/>
  <c r="J43" i="1"/>
  <c r="J40" i="1"/>
  <c r="J39" i="1"/>
  <c r="J36" i="1"/>
  <c r="J35" i="1"/>
  <c r="J33" i="1"/>
  <c r="J32" i="1"/>
  <c r="J31" i="1"/>
  <c r="J28" i="1"/>
  <c r="J27" i="1"/>
  <c r="J24" i="1"/>
  <c r="J23" i="1"/>
  <c r="J20" i="1"/>
  <c r="J19" i="1"/>
  <c r="J17" i="1"/>
  <c r="J16" i="1"/>
  <c r="J15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13" i="1"/>
  <c r="A7" i="2"/>
  <c r="A8" i="2" s="1"/>
  <c r="B8" i="2" s="1"/>
  <c r="E28" i="4" s="1"/>
  <c r="E27" i="4" s="1"/>
  <c r="A6" i="2"/>
  <c r="B6" i="2" s="1"/>
  <c r="C28" i="4" s="1"/>
  <c r="C27" i="4" s="1"/>
  <c r="B5" i="2"/>
  <c r="B28" i="4" s="1"/>
  <c r="B27" i="4" s="1"/>
  <c r="B5" i="1"/>
  <c r="B28" i="3" s="1"/>
  <c r="B27" i="3" s="1"/>
  <c r="A6" i="1"/>
  <c r="A7" i="1" s="1"/>
  <c r="G26" i="3" l="1"/>
  <c r="A8" i="1"/>
  <c r="B8" i="1" s="1"/>
  <c r="B7" i="1"/>
  <c r="B6" i="1"/>
  <c r="F26" i="3"/>
  <c r="C6" i="2"/>
  <c r="G26" i="4"/>
  <c r="F26" i="4"/>
  <c r="B7" i="2"/>
  <c r="C28" i="3" l="1"/>
  <c r="C27" i="3" s="1"/>
  <c r="C6" i="1"/>
  <c r="D28" i="3"/>
  <c r="D27" i="3" s="1"/>
  <c r="C7" i="1"/>
  <c r="E28" i="3"/>
  <c r="E27" i="3" s="1"/>
  <c r="C8" i="1"/>
  <c r="D28" i="4"/>
  <c r="D27" i="4" s="1"/>
  <c r="C7" i="2"/>
  <c r="C8" i="2"/>
</calcChain>
</file>

<file path=xl/sharedStrings.xml><?xml version="1.0" encoding="utf-8"?>
<sst xmlns="http://schemas.openxmlformats.org/spreadsheetml/2006/main" count="318" uniqueCount="100">
  <si>
    <t>Månad</t>
  </si>
  <si>
    <t>År</t>
  </si>
  <si>
    <t>Antal</t>
  </si>
  <si>
    <t>jan</t>
  </si>
  <si>
    <t>feb</t>
  </si>
  <si>
    <t>mar</t>
  </si>
  <si>
    <t>apr</t>
  </si>
  <si>
    <t>maj</t>
  </si>
  <si>
    <t>jun</t>
  </si>
  <si>
    <t>jul</t>
  </si>
  <si>
    <t>aug</t>
  </si>
  <si>
    <t>sep</t>
  </si>
  <si>
    <t>okt</t>
  </si>
  <si>
    <t>nov</t>
  </si>
  <si>
    <t>dec</t>
  </si>
  <si>
    <t xml:space="preserve">Totalt </t>
  </si>
  <si>
    <t>Månad för månad</t>
  </si>
  <si>
    <t>Fördelat på:</t>
  </si>
  <si>
    <t>Medlemsspel</t>
  </si>
  <si>
    <t>Gästspel</t>
  </si>
  <si>
    <t>Oidentifierat (ej bokat med Golf-ID)</t>
  </si>
  <si>
    <t>Årets utv</t>
  </si>
  <si>
    <t>Blekinge</t>
  </si>
  <si>
    <t>Bohuslän-Dal</t>
  </si>
  <si>
    <t>Dalarna</t>
  </si>
  <si>
    <t>Gotland</t>
  </si>
  <si>
    <t>Gästrike-Hälsinge</t>
  </si>
  <si>
    <t>Göteborg</t>
  </si>
  <si>
    <t>Halland</t>
  </si>
  <si>
    <t>Jämtland-Härjedalen</t>
  </si>
  <si>
    <t>Medelpad</t>
  </si>
  <si>
    <t>Norr- &amp; Västerbotten</t>
  </si>
  <si>
    <t>Skåne</t>
  </si>
  <si>
    <t>Småland</t>
  </si>
  <si>
    <t>Stockholm</t>
  </si>
  <si>
    <t>Södermanland</t>
  </si>
  <si>
    <t>Uppland</t>
  </si>
  <si>
    <t>Värmland</t>
  </si>
  <si>
    <t>Västergötland</t>
  </si>
  <si>
    <t>Västmanland</t>
  </si>
  <si>
    <t>Ångermanland</t>
  </si>
  <si>
    <t>Örebro Län</t>
  </si>
  <si>
    <t>Östergötland</t>
  </si>
  <si>
    <t>Utv senaste året</t>
  </si>
  <si>
    <t>Golfdistrikt</t>
  </si>
  <si>
    <t>2016-01</t>
  </si>
  <si>
    <t>2016-02</t>
  </si>
  <si>
    <t>2016-03</t>
  </si>
  <si>
    <t>2016-04</t>
  </si>
  <si>
    <t>2016-05</t>
  </si>
  <si>
    <t>2016-06</t>
  </si>
  <si>
    <t>2016-07</t>
  </si>
  <si>
    <t>2016-08</t>
  </si>
  <si>
    <t>2016-09</t>
  </si>
  <si>
    <t>2016-10</t>
  </si>
  <si>
    <t>2016-11</t>
  </si>
  <si>
    <t>2016-12</t>
  </si>
  <si>
    <t>2017-01</t>
  </si>
  <si>
    <t>2017-02</t>
  </si>
  <si>
    <t>2017-03</t>
  </si>
  <si>
    <t>2017-04</t>
  </si>
  <si>
    <t>2017-05</t>
  </si>
  <si>
    <t>2017-06</t>
  </si>
  <si>
    <t>2017-07</t>
  </si>
  <si>
    <t>2017-08</t>
  </si>
  <si>
    <t>2017-09</t>
  </si>
  <si>
    <t>2017-10</t>
  </si>
  <si>
    <t>2017-11</t>
  </si>
  <si>
    <t>2017-12</t>
  </si>
  <si>
    <t>2018-01</t>
  </si>
  <si>
    <t>2018-02</t>
  </si>
  <si>
    <t>2018-03</t>
  </si>
  <si>
    <t>2018-04</t>
  </si>
  <si>
    <t>2018-05</t>
  </si>
  <si>
    <t>2018-06</t>
  </si>
  <si>
    <t>2018-07</t>
  </si>
  <si>
    <t>2018-08</t>
  </si>
  <si>
    <t>2018-09</t>
  </si>
  <si>
    <t>2018-10</t>
  </si>
  <si>
    <t>2018-11</t>
  </si>
  <si>
    <t>2018-12</t>
  </si>
  <si>
    <t>2019-01</t>
  </si>
  <si>
    <t>2019-02</t>
  </si>
  <si>
    <t>2019-03</t>
  </si>
  <si>
    <t>2019-04</t>
  </si>
  <si>
    <t>2019-05</t>
  </si>
  <si>
    <t>2019-06</t>
  </si>
  <si>
    <t>2019-07</t>
  </si>
  <si>
    <t>2019-08</t>
  </si>
  <si>
    <t>2019-09</t>
  </si>
  <si>
    <t>2019-10</t>
  </si>
  <si>
    <t>2019-11</t>
  </si>
  <si>
    <t>2019-12</t>
  </si>
  <si>
    <t>Utv 4 år</t>
  </si>
  <si>
    <t>SUMMA</t>
  </si>
  <si>
    <t>Klubbar som inte är medlemmar dec 2019</t>
  </si>
  <si>
    <t>Bokade golfronder: tävlingsspel 2016–2019</t>
  </si>
  <si>
    <t>Bokade golfronder: sällskapsspel 2016–2019</t>
  </si>
  <si>
    <t>Bokade golfronder: sällskapsspel 2016-2019 grupperat per golfdistrikt</t>
  </si>
  <si>
    <t>Bokade golfronder: tävlingsspel 2016–2019 grupperat per golfdistrikt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</si>
</sst>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0"/>
    <numFmt numFmtId="165" formatCode="\+#,##0;\-#,##0"/>
    <numFmt numFmtId="166" formatCode="#.0#############E+###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/>
        <bgColor indexed="64"/>
      </patternFill>
    </fill>
  </fills>
  <borders count="2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1">
    <xf numFmtId="0" fontId="0" fillId="0" borderId="0"/>
  </cellStyleXfs>
  <cellXfs count="25">
    <xf numFmtId="0" fontId="0" fillId="0" borderId="0" xfId="0"/>
    <xf numFmtId="164" fontId="0" fillId="0" borderId="0" xfId="0" applyNumberFormat="1"/>
    <xf numFmtId="3" fontId="0" fillId="0" borderId="0" xfId="0" applyNumberFormat="1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right"/>
    </xf>
    <xf numFmtId="0" fontId="4" fillId="2" borderId="1" xfId="0" applyFont="1" applyFill="1" applyBorder="1" applyAlignment="1">
      <alignment horizontal="left"/>
    </xf>
    <xf numFmtId="165" fontId="0" fillId="0" borderId="0" xfId="0" applyNumberFormat="1"/>
    <xf numFmtId="9" fontId="0" fillId="0" borderId="0" xfId="0" applyNumberFormat="1"/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 vertical="center"/>
    </xf>
    <xf numFmtId="0" fontId="4" fillId="2" borderId="1" xfId="0" applyFont="1" applyFill="1" applyBorder="1" applyAlignment="1">
      <alignment horizontal="center" wrapText="1"/>
    </xf>
    <xf numFmtId="166" fontId="0" fillId="0" borderId="0" xfId="0" applyNumberFormat="1" applyAlignment="1"/>
    <xf numFmtId="0" fontId="0" fillId="0" borderId="0" xfId="0" applyAlignment="1"/>
    <xf numFmtId="164" fontId="5" fillId="0" borderId="0" xfId="0" applyNumberFormat="1" applyFont="1"/>
    <xf numFmtId="1" fontId="0" fillId="0" borderId="0" xfId="0" applyNumberFormat="1"/>
    <xf numFmtId="166" fontId="1" fillId="3" borderId="0" xfId="0" applyNumberFormat="1" applyFont="1" applyFill="1" applyAlignment="1"/>
    <xf numFmtId="3" fontId="1" fillId="3" borderId="0" xfId="0" applyNumberFormat="1" applyFont="1" applyFill="1"/>
    <xf numFmtId="166" fontId="0" fillId="3" borderId="0" xfId="0" applyNumberFormat="1" applyFont="1" applyFill="1" applyAlignment="1">
      <alignment wrapText="1"/>
    </xf>
    <xf numFmtId="0" fontId="6" fillId="4" borderId="0" xfId="0" applyFont="1" applyFill="1"/>
    <xf numFmtId="164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60"/>
  <sheetViews>
    <sheetView workbookViewId="0">
      <selection activeCell="H3" sqref="H3"/>
    </sheetView>
  </sheetViews>
  <sheetFormatPr defaultRowHeight="15" x14ac:dyDescent="0.25"/>
  <cols>
    <col min="1" max="1" width="15.7109375" customWidth="1"/>
    <col min="2" max="2" width="15.7109375" style="1" customWidth="1"/>
    <col min="3" max="3" width="15.7109375" style="2" customWidth="1"/>
    <col min="6" max="6" width="11.5703125" bestFit="1" customWidth="1"/>
  </cols>
  <sheetData>
    <row r="1" spans="1:10" ht="36.75" customHeight="1" x14ac:dyDescent="0.35">
      <c r="A1" s="23" t="s">
        <v>97</v>
      </c>
      <c r="B1" s="23"/>
      <c r="C1" s="23"/>
      <c r="D1" s="23"/>
      <c r="E1" s="23"/>
      <c r="F1" s="23"/>
      <c r="G1" s="23"/>
      <c r="H1" s="23"/>
      <c r="I1" s="23"/>
    </row>
    <row r="2" spans="1:10" ht="18.75" x14ac:dyDescent="0.3">
      <c r="A2" s="4"/>
    </row>
    <row r="3" spans="1:10" ht="18.75" x14ac:dyDescent="0.3">
      <c r="A3" s="4" t="s">
        <v>15</v>
      </c>
    </row>
    <row r="4" spans="1:10" x14ac:dyDescent="0.25">
      <c r="A4" s="6" t="s">
        <v>1</v>
      </c>
      <c r="B4" s="7" t="s">
        <v>2</v>
      </c>
      <c r="C4" s="7" t="s">
        <v>21</v>
      </c>
    </row>
    <row r="5" spans="1:10" ht="15.75" x14ac:dyDescent="0.25">
      <c r="A5" s="5">
        <v>2016</v>
      </c>
      <c r="B5" s="2">
        <f>SUMIF(B$13:B$60,A5,C$13:C$60)</f>
        <v>6915778</v>
      </c>
    </row>
    <row r="6" spans="1:10" ht="15.75" x14ac:dyDescent="0.25">
      <c r="A6" s="5">
        <f>A5+1</f>
        <v>2017</v>
      </c>
      <c r="B6" s="2">
        <f>SUMIF(B$13:B$60,A6,C$13:C$60)</f>
        <v>6961180</v>
      </c>
      <c r="C6" s="9">
        <f>B6-B5</f>
        <v>45402</v>
      </c>
    </row>
    <row r="7" spans="1:10" ht="15.75" x14ac:dyDescent="0.25">
      <c r="A7" s="5">
        <f t="shared" ref="A7:A8" si="0">A6+1</f>
        <v>2018</v>
      </c>
      <c r="B7" s="2">
        <f>SUMIF(B$13:B$60,A7,C$13:C$60)</f>
        <v>6750850</v>
      </c>
      <c r="C7" s="9">
        <f t="shared" ref="C7:C8" si="1">B7-B6</f>
        <v>-210330</v>
      </c>
    </row>
    <row r="8" spans="1:10" ht="15.75" x14ac:dyDescent="0.25">
      <c r="A8" s="5">
        <f t="shared" si="0"/>
        <v>2019</v>
      </c>
      <c r="B8" s="2">
        <f>SUMIF(B$13:B$60,A8,C$13:C$60)</f>
        <v>6852874</v>
      </c>
      <c r="C8" s="9">
        <f t="shared" si="1"/>
        <v>102024</v>
      </c>
    </row>
    <row r="11" spans="1:10" ht="18.75" x14ac:dyDescent="0.3">
      <c r="A11" s="4" t="s">
        <v>16</v>
      </c>
      <c r="E11" s="3" t="s">
        <v>17</v>
      </c>
    </row>
    <row r="12" spans="1:10" x14ac:dyDescent="0.25">
      <c r="A12" s="11" t="s">
        <v>0</v>
      </c>
      <c r="B12" s="12" t="s">
        <v>1</v>
      </c>
      <c r="C12" s="7" t="s">
        <v>2</v>
      </c>
      <c r="E12" s="8" t="s">
        <v>18</v>
      </c>
      <c r="F12" s="8"/>
      <c r="G12" s="8" t="s">
        <v>19</v>
      </c>
      <c r="H12" s="8"/>
      <c r="I12" s="8" t="s">
        <v>20</v>
      </c>
      <c r="J12" s="8"/>
    </row>
    <row r="13" spans="1:10" x14ac:dyDescent="0.25">
      <c r="A13" s="13" t="s">
        <v>3</v>
      </c>
      <c r="B13" s="14">
        <v>2016</v>
      </c>
      <c r="C13" s="2">
        <v>6186</v>
      </c>
      <c r="E13" s="2">
        <v>3248</v>
      </c>
      <c r="F13" s="10">
        <f>E13/$C13</f>
        <v>0.52505657937277728</v>
      </c>
      <c r="G13" s="2">
        <v>738</v>
      </c>
      <c r="H13" s="10">
        <f>G13/$C13</f>
        <v>0.11930164888457807</v>
      </c>
      <c r="I13" s="2">
        <f>C13-E13-G13</f>
        <v>2200</v>
      </c>
      <c r="J13" s="10">
        <f>I13/$C13</f>
        <v>0.35564177174264466</v>
      </c>
    </row>
    <row r="14" spans="1:10" x14ac:dyDescent="0.25">
      <c r="A14" s="13" t="s">
        <v>3</v>
      </c>
      <c r="B14" s="14">
        <v>2017</v>
      </c>
      <c r="C14" s="2">
        <v>11148</v>
      </c>
      <c r="E14" s="2">
        <v>8098</v>
      </c>
      <c r="F14" s="10">
        <f t="shared" ref="F14:H60" si="2">E14/$C14</f>
        <v>0.72640832436311442</v>
      </c>
      <c r="G14" s="2">
        <v>1807</v>
      </c>
      <c r="H14" s="10">
        <f t="shared" si="2"/>
        <v>0.162091855041263</v>
      </c>
      <c r="I14" s="2">
        <f t="shared" ref="I14:I60" si="3">C14-E14-G14</f>
        <v>1243</v>
      </c>
      <c r="J14" s="10">
        <f t="shared" ref="J14" si="4">I14/$C14</f>
        <v>0.11149982059562254</v>
      </c>
    </row>
    <row r="15" spans="1:10" x14ac:dyDescent="0.25">
      <c r="A15" s="13" t="s">
        <v>3</v>
      </c>
      <c r="B15" s="14">
        <v>2018</v>
      </c>
      <c r="C15" s="2">
        <v>12173</v>
      </c>
      <c r="E15" s="2">
        <v>7594</v>
      </c>
      <c r="F15" s="10">
        <f t="shared" si="2"/>
        <v>0.6238396451162409</v>
      </c>
      <c r="G15" s="2">
        <v>2420</v>
      </c>
      <c r="H15" s="10">
        <f t="shared" si="2"/>
        <v>0.19880062433253923</v>
      </c>
      <c r="I15" s="2">
        <f t="shared" si="3"/>
        <v>2159</v>
      </c>
      <c r="J15" s="10">
        <f t="shared" ref="J15" si="5">I15/$C15</f>
        <v>0.17735973055121992</v>
      </c>
    </row>
    <row r="16" spans="1:10" x14ac:dyDescent="0.25">
      <c r="A16" s="13" t="s">
        <v>3</v>
      </c>
      <c r="B16" s="14">
        <v>2019</v>
      </c>
      <c r="C16" s="2">
        <v>12482</v>
      </c>
      <c r="E16" s="2">
        <v>8852</v>
      </c>
      <c r="F16" s="10">
        <f t="shared" si="2"/>
        <v>0.70918122095817981</v>
      </c>
      <c r="G16" s="2">
        <v>1736</v>
      </c>
      <c r="H16" s="10">
        <f t="shared" si="2"/>
        <v>0.13908027559685948</v>
      </c>
      <c r="I16" s="2">
        <f t="shared" si="3"/>
        <v>1894</v>
      </c>
      <c r="J16" s="10">
        <f t="shared" ref="J16" si="6">I16/$C16</f>
        <v>0.15173850344496073</v>
      </c>
    </row>
    <row r="17" spans="1:10" x14ac:dyDescent="0.25">
      <c r="A17" s="13" t="s">
        <v>4</v>
      </c>
      <c r="B17" s="14">
        <v>2016</v>
      </c>
      <c r="C17" s="2">
        <v>16841</v>
      </c>
      <c r="E17" s="2">
        <v>10058</v>
      </c>
      <c r="F17" s="10">
        <f t="shared" si="2"/>
        <v>0.59723294341191135</v>
      </c>
      <c r="G17" s="2">
        <v>3327</v>
      </c>
      <c r="H17" s="10">
        <f t="shared" si="2"/>
        <v>0.19755358945430793</v>
      </c>
      <c r="I17" s="2">
        <f t="shared" si="3"/>
        <v>3456</v>
      </c>
      <c r="J17" s="10">
        <f t="shared" ref="J17" si="7">I17/$C17</f>
        <v>0.20521346713378066</v>
      </c>
    </row>
    <row r="18" spans="1:10" x14ac:dyDescent="0.25">
      <c r="A18" s="13" t="s">
        <v>4</v>
      </c>
      <c r="B18" s="14">
        <v>2017</v>
      </c>
      <c r="C18" s="2">
        <v>11318</v>
      </c>
      <c r="E18" s="2">
        <v>7433</v>
      </c>
      <c r="F18" s="10">
        <f t="shared" si="2"/>
        <v>0.65674147375861458</v>
      </c>
      <c r="G18" s="2">
        <v>1791</v>
      </c>
      <c r="H18" s="10">
        <f t="shared" si="2"/>
        <v>0.15824350591977382</v>
      </c>
      <c r="I18" s="2">
        <f t="shared" si="3"/>
        <v>2094</v>
      </c>
      <c r="J18" s="10">
        <f t="shared" ref="J18" si="8">I18/$C18</f>
        <v>0.1850150203216116</v>
      </c>
    </row>
    <row r="19" spans="1:10" x14ac:dyDescent="0.25">
      <c r="A19" s="13" t="s">
        <v>4</v>
      </c>
      <c r="B19" s="14">
        <v>2018</v>
      </c>
      <c r="C19" s="2">
        <v>7143</v>
      </c>
      <c r="E19" s="2">
        <v>4354</v>
      </c>
      <c r="F19" s="10">
        <f t="shared" si="2"/>
        <v>0.60954780904381911</v>
      </c>
      <c r="G19" s="2">
        <v>748</v>
      </c>
      <c r="H19" s="10">
        <f t="shared" si="2"/>
        <v>0.10471790564188717</v>
      </c>
      <c r="I19" s="2">
        <f t="shared" si="3"/>
        <v>2041</v>
      </c>
      <c r="J19" s="10">
        <f t="shared" ref="J19" si="9">I19/$C19</f>
        <v>0.28573428531429373</v>
      </c>
    </row>
    <row r="20" spans="1:10" x14ac:dyDescent="0.25">
      <c r="A20" s="13" t="s">
        <v>4</v>
      </c>
      <c r="B20" s="14">
        <v>2019</v>
      </c>
      <c r="C20" s="2">
        <v>28886</v>
      </c>
      <c r="E20" s="2">
        <v>20318</v>
      </c>
      <c r="F20" s="10">
        <f t="shared" si="2"/>
        <v>0.70338572318770343</v>
      </c>
      <c r="G20" s="2">
        <v>6767</v>
      </c>
      <c r="H20" s="10">
        <f t="shared" si="2"/>
        <v>0.23426573426573427</v>
      </c>
      <c r="I20" s="2">
        <f t="shared" si="3"/>
        <v>1801</v>
      </c>
      <c r="J20" s="10">
        <f t="shared" ref="J20" si="10">I20/$C20</f>
        <v>6.2348542546562351E-2</v>
      </c>
    </row>
    <row r="21" spans="1:10" x14ac:dyDescent="0.25">
      <c r="A21" s="13" t="s">
        <v>5</v>
      </c>
      <c r="B21" s="14">
        <v>2016</v>
      </c>
      <c r="C21" s="2">
        <v>107422</v>
      </c>
      <c r="E21" s="2">
        <v>70367</v>
      </c>
      <c r="F21" s="10">
        <f t="shared" si="2"/>
        <v>0.65505203775762877</v>
      </c>
      <c r="G21" s="2">
        <v>27488</v>
      </c>
      <c r="H21" s="10">
        <f t="shared" si="2"/>
        <v>0.25588799314851707</v>
      </c>
      <c r="I21" s="2">
        <f t="shared" si="3"/>
        <v>9567</v>
      </c>
      <c r="J21" s="10">
        <f t="shared" ref="J21" si="11">I21/$C21</f>
        <v>8.9059969093854149E-2</v>
      </c>
    </row>
    <row r="22" spans="1:10" x14ac:dyDescent="0.25">
      <c r="A22" s="13" t="s">
        <v>5</v>
      </c>
      <c r="B22" s="14">
        <v>2017</v>
      </c>
      <c r="C22" s="2">
        <v>87475</v>
      </c>
      <c r="E22" s="2">
        <v>60257</v>
      </c>
      <c r="F22" s="10">
        <f t="shared" si="2"/>
        <v>0.68884824235495856</v>
      </c>
      <c r="G22" s="2">
        <v>20046</v>
      </c>
      <c r="H22" s="10">
        <f t="shared" si="2"/>
        <v>0.22916261789082595</v>
      </c>
      <c r="I22" s="2">
        <f t="shared" si="3"/>
        <v>7172</v>
      </c>
      <c r="J22" s="10">
        <f t="shared" ref="J22" si="12">I22/$C22</f>
        <v>8.1989139754215484E-2</v>
      </c>
    </row>
    <row r="23" spans="1:10" x14ac:dyDescent="0.25">
      <c r="A23" s="13" t="s">
        <v>5</v>
      </c>
      <c r="B23" s="14">
        <v>2018</v>
      </c>
      <c r="C23" s="2">
        <v>13153</v>
      </c>
      <c r="E23" s="2">
        <v>6253</v>
      </c>
      <c r="F23" s="10">
        <f t="shared" si="2"/>
        <v>0.47540485060442483</v>
      </c>
      <c r="G23" s="2">
        <v>2059</v>
      </c>
      <c r="H23" s="10">
        <f t="shared" si="2"/>
        <v>0.15654223371094048</v>
      </c>
      <c r="I23" s="2">
        <f t="shared" si="3"/>
        <v>4841</v>
      </c>
      <c r="J23" s="10">
        <f t="shared" ref="J23" si="13">I23/$C23</f>
        <v>0.36805291568463466</v>
      </c>
    </row>
    <row r="24" spans="1:10" x14ac:dyDescent="0.25">
      <c r="A24" s="13" t="s">
        <v>5</v>
      </c>
      <c r="B24" s="14">
        <v>2019</v>
      </c>
      <c r="C24" s="2">
        <v>81480</v>
      </c>
      <c r="E24" s="2">
        <v>55937</v>
      </c>
      <c r="F24" s="10">
        <f t="shared" si="2"/>
        <v>0.68651202749140894</v>
      </c>
      <c r="G24" s="2">
        <v>20951</v>
      </c>
      <c r="H24" s="10">
        <f t="shared" si="2"/>
        <v>0.25713058419243984</v>
      </c>
      <c r="I24" s="2">
        <f t="shared" si="3"/>
        <v>4592</v>
      </c>
      <c r="J24" s="10">
        <f t="shared" ref="J24" si="14">I24/$C24</f>
        <v>5.6357388316151204E-2</v>
      </c>
    </row>
    <row r="25" spans="1:10" x14ac:dyDescent="0.25">
      <c r="A25" s="13" t="s">
        <v>6</v>
      </c>
      <c r="B25" s="14">
        <v>2016</v>
      </c>
      <c r="C25" s="2">
        <v>485963</v>
      </c>
      <c r="E25" s="2">
        <v>326126</v>
      </c>
      <c r="F25" s="10">
        <f t="shared" si="2"/>
        <v>0.67109224364817899</v>
      </c>
      <c r="G25" s="2">
        <v>114761</v>
      </c>
      <c r="H25" s="10">
        <f t="shared" si="2"/>
        <v>0.23615172348512128</v>
      </c>
      <c r="I25" s="2">
        <f t="shared" si="3"/>
        <v>45076</v>
      </c>
      <c r="J25" s="10">
        <f t="shared" ref="J25" si="15">I25/$C25</f>
        <v>9.2756032866699728E-2</v>
      </c>
    </row>
    <row r="26" spans="1:10" x14ac:dyDescent="0.25">
      <c r="A26" s="13" t="s">
        <v>6</v>
      </c>
      <c r="B26" s="14">
        <v>2017</v>
      </c>
      <c r="C26" s="2">
        <v>505257</v>
      </c>
      <c r="E26" s="2">
        <v>336546</v>
      </c>
      <c r="F26" s="10">
        <f t="shared" si="2"/>
        <v>0.66608874295655474</v>
      </c>
      <c r="G26" s="2">
        <v>120368</v>
      </c>
      <c r="H26" s="10">
        <f t="shared" si="2"/>
        <v>0.23823123677653155</v>
      </c>
      <c r="I26" s="2">
        <f t="shared" si="3"/>
        <v>48343</v>
      </c>
      <c r="J26" s="10">
        <f t="shared" ref="J26" si="16">I26/$C26</f>
        <v>9.5680020266913676E-2</v>
      </c>
    </row>
    <row r="27" spans="1:10" x14ac:dyDescent="0.25">
      <c r="A27" s="13" t="s">
        <v>6</v>
      </c>
      <c r="B27" s="14">
        <v>2018</v>
      </c>
      <c r="C27" s="2">
        <v>388926</v>
      </c>
      <c r="E27" s="2">
        <v>250698</v>
      </c>
      <c r="F27" s="10">
        <f t="shared" si="2"/>
        <v>0.644590487650607</v>
      </c>
      <c r="G27" s="2">
        <v>103159</v>
      </c>
      <c r="H27" s="10">
        <f t="shared" si="2"/>
        <v>0.26524068846001553</v>
      </c>
      <c r="I27" s="2">
        <f t="shared" si="3"/>
        <v>35069</v>
      </c>
      <c r="J27" s="10">
        <f t="shared" ref="J27" si="17">I27/$C27</f>
        <v>9.0168823889377414E-2</v>
      </c>
    </row>
    <row r="28" spans="1:10" x14ac:dyDescent="0.25">
      <c r="A28" s="13" t="s">
        <v>6</v>
      </c>
      <c r="B28" s="14">
        <v>2019</v>
      </c>
      <c r="C28" s="2">
        <v>596421</v>
      </c>
      <c r="E28" s="2">
        <v>414176</v>
      </c>
      <c r="F28" s="10">
        <f t="shared" si="2"/>
        <v>0.69443564193749041</v>
      </c>
      <c r="G28" s="2">
        <v>140306</v>
      </c>
      <c r="H28" s="10">
        <f t="shared" si="2"/>
        <v>0.23524657917813088</v>
      </c>
      <c r="I28" s="2">
        <f t="shared" si="3"/>
        <v>41939</v>
      </c>
      <c r="J28" s="10">
        <f t="shared" ref="J28" si="18">I28/$C28</f>
        <v>7.0317778884378651E-2</v>
      </c>
    </row>
    <row r="29" spans="1:10" x14ac:dyDescent="0.25">
      <c r="A29" s="13" t="s">
        <v>7</v>
      </c>
      <c r="B29" s="14">
        <v>2016</v>
      </c>
      <c r="C29" s="2">
        <v>1062450</v>
      </c>
      <c r="E29" s="2">
        <v>660868</v>
      </c>
      <c r="F29" s="10">
        <f t="shared" si="2"/>
        <v>0.62202268342039624</v>
      </c>
      <c r="G29" s="2">
        <v>295670</v>
      </c>
      <c r="H29" s="10">
        <f t="shared" si="2"/>
        <v>0.27829074309379265</v>
      </c>
      <c r="I29" s="2">
        <f t="shared" si="3"/>
        <v>105912</v>
      </c>
      <c r="J29" s="10">
        <f t="shared" ref="J29" si="19">I29/$C29</f>
        <v>9.96865734858111E-2</v>
      </c>
    </row>
    <row r="30" spans="1:10" x14ac:dyDescent="0.25">
      <c r="A30" s="13" t="s">
        <v>7</v>
      </c>
      <c r="B30" s="14">
        <v>2017</v>
      </c>
      <c r="C30" s="2">
        <v>1060272</v>
      </c>
      <c r="E30" s="2">
        <v>669198</v>
      </c>
      <c r="F30" s="10">
        <f t="shared" si="2"/>
        <v>0.63115691067952373</v>
      </c>
      <c r="G30" s="2">
        <v>292123</v>
      </c>
      <c r="H30" s="10">
        <f t="shared" si="2"/>
        <v>0.27551703713764014</v>
      </c>
      <c r="I30" s="2">
        <f t="shared" si="3"/>
        <v>98951</v>
      </c>
      <c r="J30" s="10">
        <f t="shared" ref="J30" si="20">I30/$C30</f>
        <v>9.33260521828361E-2</v>
      </c>
    </row>
    <row r="31" spans="1:10" x14ac:dyDescent="0.25">
      <c r="A31" s="13" t="s">
        <v>7</v>
      </c>
      <c r="B31" s="14">
        <v>2018</v>
      </c>
      <c r="C31" s="2">
        <v>1123208</v>
      </c>
      <c r="E31" s="2">
        <v>721092</v>
      </c>
      <c r="F31" s="10">
        <f t="shared" si="2"/>
        <v>0.64199329064607802</v>
      </c>
      <c r="G31" s="2">
        <v>306602</v>
      </c>
      <c r="H31" s="10">
        <f t="shared" si="2"/>
        <v>0.27296992186665336</v>
      </c>
      <c r="I31" s="2">
        <f t="shared" si="3"/>
        <v>95514</v>
      </c>
      <c r="J31" s="10">
        <f t="shared" ref="J31" si="21">I31/$C31</f>
        <v>8.5036787487268603E-2</v>
      </c>
    </row>
    <row r="32" spans="1:10" x14ac:dyDescent="0.25">
      <c r="A32" s="13" t="s">
        <v>7</v>
      </c>
      <c r="B32" s="14">
        <v>2019</v>
      </c>
      <c r="C32" s="2">
        <v>981982</v>
      </c>
      <c r="E32" s="2">
        <v>624689</v>
      </c>
      <c r="F32" s="10">
        <f t="shared" si="2"/>
        <v>0.63615117181373992</v>
      </c>
      <c r="G32" s="2">
        <v>277093</v>
      </c>
      <c r="H32" s="10">
        <f t="shared" si="2"/>
        <v>0.28217727005179322</v>
      </c>
      <c r="I32" s="2">
        <f t="shared" si="3"/>
        <v>80200</v>
      </c>
      <c r="J32" s="10">
        <f t="shared" ref="J32" si="22">I32/$C32</f>
        <v>8.1671558134466818E-2</v>
      </c>
    </row>
    <row r="33" spans="1:10" x14ac:dyDescent="0.25">
      <c r="A33" s="13" t="s">
        <v>8</v>
      </c>
      <c r="B33" s="14">
        <v>2016</v>
      </c>
      <c r="C33" s="2">
        <v>1104096</v>
      </c>
      <c r="E33" s="2">
        <v>687598</v>
      </c>
      <c r="F33" s="10">
        <f t="shared" si="2"/>
        <v>0.62277012143871546</v>
      </c>
      <c r="G33" s="2">
        <v>302393</v>
      </c>
      <c r="H33" s="10">
        <f t="shared" si="2"/>
        <v>0.27388288699533375</v>
      </c>
      <c r="I33" s="2">
        <f t="shared" si="3"/>
        <v>114105</v>
      </c>
      <c r="J33" s="10">
        <f t="shared" ref="J33" si="23">I33/$C33</f>
        <v>0.10334699156595079</v>
      </c>
    </row>
    <row r="34" spans="1:10" x14ac:dyDescent="0.25">
      <c r="A34" s="13" t="s">
        <v>8</v>
      </c>
      <c r="B34" s="14">
        <v>2017</v>
      </c>
      <c r="C34" s="2">
        <v>1147747</v>
      </c>
      <c r="E34" s="2">
        <v>723895</v>
      </c>
      <c r="F34" s="10">
        <f t="shared" si="2"/>
        <v>0.63070955532883122</v>
      </c>
      <c r="G34" s="2">
        <v>315228</v>
      </c>
      <c r="H34" s="10">
        <f t="shared" si="2"/>
        <v>0.27464937830375508</v>
      </c>
      <c r="I34" s="2">
        <f t="shared" si="3"/>
        <v>108624</v>
      </c>
      <c r="J34" s="10">
        <f t="shared" ref="J34" si="24">I34/$C34</f>
        <v>9.464106636741372E-2</v>
      </c>
    </row>
    <row r="35" spans="1:10" x14ac:dyDescent="0.25">
      <c r="A35" s="13" t="s">
        <v>8</v>
      </c>
      <c r="B35" s="14">
        <v>2018</v>
      </c>
      <c r="C35" s="2">
        <v>1148974</v>
      </c>
      <c r="E35" s="2">
        <v>731158</v>
      </c>
      <c r="F35" s="10">
        <f t="shared" si="2"/>
        <v>0.63635730660571954</v>
      </c>
      <c r="G35" s="2">
        <v>318895</v>
      </c>
      <c r="H35" s="10">
        <f t="shared" si="2"/>
        <v>0.27754762074685763</v>
      </c>
      <c r="I35" s="2">
        <f t="shared" si="3"/>
        <v>98921</v>
      </c>
      <c r="J35" s="10">
        <f t="shared" ref="J35" si="25">I35/$C35</f>
        <v>8.6095072647422832E-2</v>
      </c>
    </row>
    <row r="36" spans="1:10" x14ac:dyDescent="0.25">
      <c r="A36" s="13" t="s">
        <v>8</v>
      </c>
      <c r="B36" s="14">
        <v>2019</v>
      </c>
      <c r="C36" s="2">
        <v>1170299</v>
      </c>
      <c r="E36" s="2">
        <v>753324</v>
      </c>
      <c r="F36" s="10">
        <f t="shared" si="2"/>
        <v>0.64370216500227717</v>
      </c>
      <c r="G36" s="2">
        <v>329005</v>
      </c>
      <c r="H36" s="10">
        <f t="shared" si="2"/>
        <v>0.28112901062036283</v>
      </c>
      <c r="I36" s="2">
        <f t="shared" si="3"/>
        <v>87970</v>
      </c>
      <c r="J36" s="10">
        <f t="shared" ref="J36" si="26">I36/$C36</f>
        <v>7.5168824377359972E-2</v>
      </c>
    </row>
    <row r="37" spans="1:10" x14ac:dyDescent="0.25">
      <c r="A37" s="13" t="s">
        <v>9</v>
      </c>
      <c r="B37" s="14">
        <v>2016</v>
      </c>
      <c r="C37" s="2">
        <v>1353419</v>
      </c>
      <c r="E37" s="2">
        <v>792492</v>
      </c>
      <c r="F37" s="10">
        <f t="shared" si="2"/>
        <v>0.58554815618814282</v>
      </c>
      <c r="G37" s="2">
        <v>456945</v>
      </c>
      <c r="H37" s="10">
        <f t="shared" si="2"/>
        <v>0.33762271698564894</v>
      </c>
      <c r="I37" s="2">
        <f t="shared" si="3"/>
        <v>103982</v>
      </c>
      <c r="J37" s="10">
        <f t="shared" ref="J37" si="27">I37/$C37</f>
        <v>7.6829126826208294E-2</v>
      </c>
    </row>
    <row r="38" spans="1:10" x14ac:dyDescent="0.25">
      <c r="A38" s="13" t="s">
        <v>9</v>
      </c>
      <c r="B38" s="14">
        <v>2017</v>
      </c>
      <c r="C38" s="2">
        <v>1473092</v>
      </c>
      <c r="E38" s="2">
        <v>898571</v>
      </c>
      <c r="F38" s="10">
        <f t="shared" si="2"/>
        <v>0.60998973587528815</v>
      </c>
      <c r="G38" s="2">
        <v>475497</v>
      </c>
      <c r="H38" s="10">
        <f t="shared" si="2"/>
        <v>0.32278839339294491</v>
      </c>
      <c r="I38" s="2">
        <f t="shared" si="3"/>
        <v>99024</v>
      </c>
      <c r="J38" s="10">
        <f t="shared" ref="J38" si="28">I38/$C38</f>
        <v>6.7221870731766928E-2</v>
      </c>
    </row>
    <row r="39" spans="1:10" x14ac:dyDescent="0.25">
      <c r="A39" s="13" t="s">
        <v>9</v>
      </c>
      <c r="B39" s="14">
        <v>2018</v>
      </c>
      <c r="C39" s="2">
        <v>1275219</v>
      </c>
      <c r="E39" s="2">
        <v>779341</v>
      </c>
      <c r="F39" s="10">
        <f t="shared" si="2"/>
        <v>0.61114287036187509</v>
      </c>
      <c r="G39" s="2">
        <v>417296</v>
      </c>
      <c r="H39" s="10">
        <f t="shared" si="2"/>
        <v>0.32723477300761672</v>
      </c>
      <c r="I39" s="2">
        <f t="shared" si="3"/>
        <v>78582</v>
      </c>
      <c r="J39" s="10">
        <f t="shared" ref="J39" si="29">I39/$C39</f>
        <v>6.162235663050817E-2</v>
      </c>
    </row>
    <row r="40" spans="1:10" x14ac:dyDescent="0.25">
      <c r="A40" s="13" t="s">
        <v>9</v>
      </c>
      <c r="B40" s="14">
        <v>2019</v>
      </c>
      <c r="C40" s="2">
        <v>1361436</v>
      </c>
      <c r="E40" s="2">
        <v>831523</v>
      </c>
      <c r="F40" s="10">
        <f t="shared" si="2"/>
        <v>0.6107690703051778</v>
      </c>
      <c r="G40" s="2">
        <v>457621</v>
      </c>
      <c r="H40" s="10">
        <f t="shared" si="2"/>
        <v>0.33613111449969002</v>
      </c>
      <c r="I40" s="2">
        <f t="shared" si="3"/>
        <v>72292</v>
      </c>
      <c r="J40" s="10">
        <f t="shared" ref="J40" si="30">I40/$C40</f>
        <v>5.3099815195132197E-2</v>
      </c>
    </row>
    <row r="41" spans="1:10" x14ac:dyDescent="0.25">
      <c r="A41" s="13" t="s">
        <v>10</v>
      </c>
      <c r="B41" s="14">
        <v>2016</v>
      </c>
      <c r="C41" s="2">
        <v>1270377</v>
      </c>
      <c r="E41" s="2">
        <v>740168</v>
      </c>
      <c r="F41" s="10">
        <f t="shared" si="2"/>
        <v>0.58263649294658204</v>
      </c>
      <c r="G41" s="2">
        <v>405728</v>
      </c>
      <c r="H41" s="10">
        <f t="shared" si="2"/>
        <v>0.31937605923281043</v>
      </c>
      <c r="I41" s="2">
        <f t="shared" si="3"/>
        <v>124481</v>
      </c>
      <c r="J41" s="10">
        <f t="shared" ref="J41" si="31">I41/$C41</f>
        <v>9.7987447820607587E-2</v>
      </c>
    </row>
    <row r="42" spans="1:10" x14ac:dyDescent="0.25">
      <c r="A42" s="13" t="s">
        <v>10</v>
      </c>
      <c r="B42" s="14">
        <v>2017</v>
      </c>
      <c r="C42" s="2">
        <v>1335665</v>
      </c>
      <c r="E42" s="2">
        <v>806194</v>
      </c>
      <c r="F42" s="10">
        <f t="shared" si="2"/>
        <v>0.6035899720364013</v>
      </c>
      <c r="G42" s="2">
        <v>408485</v>
      </c>
      <c r="H42" s="10">
        <f t="shared" si="2"/>
        <v>0.30582893165576697</v>
      </c>
      <c r="I42" s="2">
        <f t="shared" si="3"/>
        <v>120986</v>
      </c>
      <c r="J42" s="10">
        <f t="shared" ref="J42" si="32">I42/$C42</f>
        <v>9.0581096307831677E-2</v>
      </c>
    </row>
    <row r="43" spans="1:10" x14ac:dyDescent="0.25">
      <c r="A43" s="13" t="s">
        <v>10</v>
      </c>
      <c r="B43" s="14">
        <v>2018</v>
      </c>
      <c r="C43" s="2">
        <v>1246850</v>
      </c>
      <c r="E43" s="2">
        <v>760689</v>
      </c>
      <c r="F43" s="10">
        <f t="shared" si="2"/>
        <v>0.61008862333079361</v>
      </c>
      <c r="G43" s="2">
        <v>384312</v>
      </c>
      <c r="H43" s="10">
        <f t="shared" si="2"/>
        <v>0.30822633035248825</v>
      </c>
      <c r="I43" s="2">
        <f t="shared" si="3"/>
        <v>101849</v>
      </c>
      <c r="J43" s="10">
        <f t="shared" ref="J43" si="33">I43/$C43</f>
        <v>8.1685046316718135E-2</v>
      </c>
    </row>
    <row r="44" spans="1:10" x14ac:dyDescent="0.25">
      <c r="A44" s="13" t="s">
        <v>10</v>
      </c>
      <c r="B44" s="14">
        <v>2019</v>
      </c>
      <c r="C44" s="2">
        <v>1334329</v>
      </c>
      <c r="E44" s="2">
        <v>819852</v>
      </c>
      <c r="F44" s="10">
        <f t="shared" si="2"/>
        <v>0.61443017426736579</v>
      </c>
      <c r="G44" s="2">
        <v>420280</v>
      </c>
      <c r="H44" s="10">
        <f t="shared" si="2"/>
        <v>0.31497479257364563</v>
      </c>
      <c r="I44" s="2">
        <f t="shared" si="3"/>
        <v>94197</v>
      </c>
      <c r="J44" s="10">
        <f t="shared" ref="J44" si="34">I44/$C44</f>
        <v>7.0595033158988532E-2</v>
      </c>
    </row>
    <row r="45" spans="1:10" x14ac:dyDescent="0.25">
      <c r="A45" s="13" t="s">
        <v>11</v>
      </c>
      <c r="B45" s="14">
        <v>2016</v>
      </c>
      <c r="C45" s="2">
        <v>1028256</v>
      </c>
      <c r="E45" s="2">
        <v>571776</v>
      </c>
      <c r="F45" s="10">
        <f t="shared" si="2"/>
        <v>0.5560638595836056</v>
      </c>
      <c r="G45" s="2">
        <v>329989</v>
      </c>
      <c r="H45" s="10">
        <f t="shared" si="2"/>
        <v>0.32092105467899046</v>
      </c>
      <c r="I45" s="2">
        <f t="shared" si="3"/>
        <v>126491</v>
      </c>
      <c r="J45" s="10">
        <f t="shared" ref="J45" si="35">I45/$C45</f>
        <v>0.12301508573740391</v>
      </c>
    </row>
    <row r="46" spans="1:10" x14ac:dyDescent="0.25">
      <c r="A46" s="13" t="s">
        <v>11</v>
      </c>
      <c r="B46" s="14">
        <v>2017</v>
      </c>
      <c r="C46" s="2">
        <v>893116</v>
      </c>
      <c r="E46" s="2">
        <v>490759</v>
      </c>
      <c r="F46" s="10">
        <f t="shared" si="2"/>
        <v>0.54949077163548743</v>
      </c>
      <c r="G46" s="2">
        <v>290160</v>
      </c>
      <c r="H46" s="10">
        <f t="shared" si="2"/>
        <v>0.32488500933809272</v>
      </c>
      <c r="I46" s="2">
        <f t="shared" si="3"/>
        <v>112197</v>
      </c>
      <c r="J46" s="10">
        <f t="shared" ref="J46" si="36">I46/$C46</f>
        <v>0.12562421902641985</v>
      </c>
    </row>
    <row r="47" spans="1:10" x14ac:dyDescent="0.25">
      <c r="A47" s="13" t="s">
        <v>11</v>
      </c>
      <c r="B47" s="14">
        <v>2018</v>
      </c>
      <c r="C47" s="2">
        <v>940668</v>
      </c>
      <c r="E47" s="2">
        <v>535465</v>
      </c>
      <c r="F47" s="10">
        <f t="shared" si="2"/>
        <v>0.56923909392049055</v>
      </c>
      <c r="G47" s="2">
        <v>305011</v>
      </c>
      <c r="H47" s="10">
        <f t="shared" si="2"/>
        <v>0.3242493632184788</v>
      </c>
      <c r="I47" s="2">
        <f t="shared" si="3"/>
        <v>100192</v>
      </c>
      <c r="J47" s="10">
        <f t="shared" ref="J47" si="37">I47/$C47</f>
        <v>0.10651154286103068</v>
      </c>
    </row>
    <row r="48" spans="1:10" x14ac:dyDescent="0.25">
      <c r="A48" s="13" t="s">
        <v>11</v>
      </c>
      <c r="B48" s="14">
        <v>2019</v>
      </c>
      <c r="C48" s="2">
        <v>878611</v>
      </c>
      <c r="E48" s="2">
        <v>508803</v>
      </c>
      <c r="F48" s="10">
        <f t="shared" si="2"/>
        <v>0.5790992828453092</v>
      </c>
      <c r="G48" s="2">
        <v>283416</v>
      </c>
      <c r="H48" s="10">
        <f t="shared" si="2"/>
        <v>0.32257278818498741</v>
      </c>
      <c r="I48" s="2">
        <f t="shared" si="3"/>
        <v>86392</v>
      </c>
      <c r="J48" s="10">
        <f t="shared" ref="J48" si="38">I48/$C48</f>
        <v>9.8327928969703313E-2</v>
      </c>
    </row>
    <row r="49" spans="1:10" x14ac:dyDescent="0.25">
      <c r="A49" s="13" t="s">
        <v>12</v>
      </c>
      <c r="B49" s="14">
        <v>2016</v>
      </c>
      <c r="C49" s="2">
        <v>423089</v>
      </c>
      <c r="E49" s="2">
        <v>254979</v>
      </c>
      <c r="F49" s="10">
        <f t="shared" si="2"/>
        <v>0.60266043314763562</v>
      </c>
      <c r="G49" s="2">
        <v>118451</v>
      </c>
      <c r="H49" s="10">
        <f t="shared" si="2"/>
        <v>0.27996709912098872</v>
      </c>
      <c r="I49" s="2">
        <f t="shared" si="3"/>
        <v>49659</v>
      </c>
      <c r="J49" s="10">
        <f t="shared" ref="J49" si="39">I49/$C49</f>
        <v>0.11737246773137566</v>
      </c>
    </row>
    <row r="50" spans="1:10" x14ac:dyDescent="0.25">
      <c r="A50" s="13" t="s">
        <v>12</v>
      </c>
      <c r="B50" s="14">
        <v>2017</v>
      </c>
      <c r="C50" s="2">
        <v>359449</v>
      </c>
      <c r="E50" s="2">
        <v>211843</v>
      </c>
      <c r="F50" s="10">
        <f t="shared" si="2"/>
        <v>0.58935481806876633</v>
      </c>
      <c r="G50" s="2">
        <v>93279</v>
      </c>
      <c r="H50" s="10">
        <f t="shared" si="2"/>
        <v>0.25950552095012086</v>
      </c>
      <c r="I50" s="2">
        <f t="shared" si="3"/>
        <v>54327</v>
      </c>
      <c r="J50" s="10">
        <f t="shared" ref="J50" si="40">I50/$C50</f>
        <v>0.15113966098111276</v>
      </c>
    </row>
    <row r="51" spans="1:10" x14ac:dyDescent="0.25">
      <c r="A51" s="13" t="s">
        <v>12</v>
      </c>
      <c r="B51" s="14">
        <v>2018</v>
      </c>
      <c r="C51" s="2">
        <v>485865</v>
      </c>
      <c r="E51" s="2">
        <v>320950</v>
      </c>
      <c r="F51" s="10">
        <f t="shared" si="2"/>
        <v>0.66057443940189142</v>
      </c>
      <c r="G51" s="2">
        <v>125669</v>
      </c>
      <c r="H51" s="10">
        <f t="shared" si="2"/>
        <v>0.25865003653278174</v>
      </c>
      <c r="I51" s="2">
        <f t="shared" si="3"/>
        <v>39246</v>
      </c>
      <c r="J51" s="10">
        <f t="shared" ref="J51" si="41">I51/$C51</f>
        <v>8.0775524065326787E-2</v>
      </c>
    </row>
    <row r="52" spans="1:10" x14ac:dyDescent="0.25">
      <c r="A52" s="13" t="s">
        <v>12</v>
      </c>
      <c r="B52" s="14">
        <v>2019</v>
      </c>
      <c r="C52" s="2">
        <v>337062</v>
      </c>
      <c r="E52" s="2">
        <v>215919</v>
      </c>
      <c r="F52" s="10">
        <f t="shared" si="2"/>
        <v>0.64059134521245353</v>
      </c>
      <c r="G52" s="2">
        <v>89441</v>
      </c>
      <c r="H52" s="10">
        <f t="shared" si="2"/>
        <v>0.26535474185758112</v>
      </c>
      <c r="I52" s="2">
        <f t="shared" si="3"/>
        <v>31702</v>
      </c>
      <c r="J52" s="10">
        <f t="shared" ref="J52" si="42">I52/$C52</f>
        <v>9.4053912929965414E-2</v>
      </c>
    </row>
    <row r="53" spans="1:10" x14ac:dyDescent="0.25">
      <c r="A53" s="13" t="s">
        <v>13</v>
      </c>
      <c r="B53" s="14">
        <v>2016</v>
      </c>
      <c r="C53" s="2">
        <v>34234</v>
      </c>
      <c r="E53" s="2">
        <v>19807</v>
      </c>
      <c r="F53" s="10">
        <f t="shared" si="2"/>
        <v>0.57857685342057608</v>
      </c>
      <c r="G53" s="2">
        <v>6860</v>
      </c>
      <c r="H53" s="10">
        <f t="shared" si="2"/>
        <v>0.20038558158555822</v>
      </c>
      <c r="I53" s="2">
        <f t="shared" si="3"/>
        <v>7567</v>
      </c>
      <c r="J53" s="10">
        <f t="shared" ref="J53" si="43">I53/$C53</f>
        <v>0.22103756499386576</v>
      </c>
    </row>
    <row r="54" spans="1:10" x14ac:dyDescent="0.25">
      <c r="A54" s="13" t="s">
        <v>13</v>
      </c>
      <c r="B54" s="14">
        <v>2017</v>
      </c>
      <c r="C54" s="2">
        <v>61400</v>
      </c>
      <c r="E54" s="2">
        <v>38269</v>
      </c>
      <c r="F54" s="10">
        <f t="shared" si="2"/>
        <v>0.62327361563517913</v>
      </c>
      <c r="G54" s="2">
        <v>14160</v>
      </c>
      <c r="H54" s="10">
        <f t="shared" si="2"/>
        <v>0.23061889250814332</v>
      </c>
      <c r="I54" s="2">
        <f t="shared" si="3"/>
        <v>8971</v>
      </c>
      <c r="J54" s="10">
        <f t="shared" ref="J54" si="44">I54/$C54</f>
        <v>0.14610749185667751</v>
      </c>
    </row>
    <row r="55" spans="1:10" x14ac:dyDescent="0.25">
      <c r="A55" s="13" t="s">
        <v>13</v>
      </c>
      <c r="B55" s="14">
        <v>2018</v>
      </c>
      <c r="C55" s="2">
        <v>89249</v>
      </c>
      <c r="E55" s="2">
        <v>61585</v>
      </c>
      <c r="F55" s="10">
        <f t="shared" si="2"/>
        <v>0.6900357426973972</v>
      </c>
      <c r="G55" s="2">
        <v>22170</v>
      </c>
      <c r="H55" s="10">
        <f t="shared" si="2"/>
        <v>0.24840614460666227</v>
      </c>
      <c r="I55" s="2">
        <f t="shared" si="3"/>
        <v>5494</v>
      </c>
      <c r="J55" s="10">
        <f t="shared" ref="J55" si="45">I55/$C55</f>
        <v>6.1558112695940574E-2</v>
      </c>
    </row>
    <row r="56" spans="1:10" x14ac:dyDescent="0.25">
      <c r="A56" s="13" t="s">
        <v>13</v>
      </c>
      <c r="B56" s="14">
        <v>2019</v>
      </c>
      <c r="C56" s="2">
        <v>48860</v>
      </c>
      <c r="E56" s="2">
        <v>32826</v>
      </c>
      <c r="F56" s="10">
        <f t="shared" si="2"/>
        <v>0.67183790421612766</v>
      </c>
      <c r="G56" s="2">
        <v>11653</v>
      </c>
      <c r="H56" s="10">
        <f t="shared" si="2"/>
        <v>0.23849774866966844</v>
      </c>
      <c r="I56" s="2">
        <f t="shared" si="3"/>
        <v>4381</v>
      </c>
      <c r="J56" s="10">
        <f t="shared" ref="J56" si="46">I56/$C56</f>
        <v>8.9664347114203846E-2</v>
      </c>
    </row>
    <row r="57" spans="1:10" x14ac:dyDescent="0.25">
      <c r="A57" s="13" t="s">
        <v>14</v>
      </c>
      <c r="B57" s="14">
        <v>2016</v>
      </c>
      <c r="C57" s="2">
        <v>23445</v>
      </c>
      <c r="E57" s="2">
        <v>14248</v>
      </c>
      <c r="F57" s="10">
        <f t="shared" si="2"/>
        <v>0.6077201962038814</v>
      </c>
      <c r="G57" s="2">
        <v>4844</v>
      </c>
      <c r="H57" s="10">
        <f t="shared" si="2"/>
        <v>0.20661121774365537</v>
      </c>
      <c r="I57" s="2">
        <f t="shared" si="3"/>
        <v>4353</v>
      </c>
      <c r="J57" s="10">
        <f t="shared" ref="J57" si="47">I57/$C57</f>
        <v>0.18566858605246322</v>
      </c>
    </row>
    <row r="58" spans="1:10" x14ac:dyDescent="0.25">
      <c r="A58" s="13" t="s">
        <v>14</v>
      </c>
      <c r="B58" s="14">
        <v>2017</v>
      </c>
      <c r="C58" s="2">
        <v>15241</v>
      </c>
      <c r="E58" s="2">
        <v>8671</v>
      </c>
      <c r="F58" s="10">
        <f t="shared" si="2"/>
        <v>0.5689259234958336</v>
      </c>
      <c r="G58" s="2">
        <v>3590</v>
      </c>
      <c r="H58" s="10">
        <f t="shared" si="2"/>
        <v>0.23554884850075455</v>
      </c>
      <c r="I58" s="2">
        <f t="shared" si="3"/>
        <v>2980</v>
      </c>
      <c r="J58" s="10">
        <f t="shared" ref="J58" si="48">I58/$C58</f>
        <v>0.19552522800341185</v>
      </c>
    </row>
    <row r="59" spans="1:10" x14ac:dyDescent="0.25">
      <c r="A59" s="13" t="s">
        <v>14</v>
      </c>
      <c r="B59" s="14">
        <v>2018</v>
      </c>
      <c r="C59" s="2">
        <v>19422</v>
      </c>
      <c r="E59" s="2">
        <v>12866</v>
      </c>
      <c r="F59" s="10">
        <f t="shared" si="2"/>
        <v>0.66244465039645761</v>
      </c>
      <c r="G59" s="2">
        <v>3613</v>
      </c>
      <c r="H59" s="10">
        <f t="shared" si="2"/>
        <v>0.18602615590567398</v>
      </c>
      <c r="I59" s="2">
        <f t="shared" si="3"/>
        <v>2943</v>
      </c>
      <c r="J59" s="10">
        <f t="shared" ref="J59" si="49">I59/$C59</f>
        <v>0.15152919369786841</v>
      </c>
    </row>
    <row r="60" spans="1:10" x14ac:dyDescent="0.25">
      <c r="A60" s="13" t="s">
        <v>14</v>
      </c>
      <c r="B60" s="14">
        <v>2019</v>
      </c>
      <c r="C60" s="2">
        <v>21026</v>
      </c>
      <c r="E60" s="2">
        <v>13601</v>
      </c>
      <c r="F60" s="10">
        <f t="shared" si="2"/>
        <v>0.64686578521830118</v>
      </c>
      <c r="G60" s="2">
        <v>4773</v>
      </c>
      <c r="H60" s="10">
        <f t="shared" si="2"/>
        <v>0.22700466089603349</v>
      </c>
      <c r="I60" s="2">
        <f t="shared" si="3"/>
        <v>2652</v>
      </c>
      <c r="J60" s="10">
        <f t="shared" ref="J60" si="50">I60/$C60</f>
        <v>0.12612955388566538</v>
      </c>
    </row>
  </sheetData>
  <mergeCells count="1">
    <mergeCell ref="A1:I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BA0F7C-3EB7-4CBE-B7CE-4F8F2F9E7A87}">
  <dimension ref="A1:I60"/>
  <sheetViews>
    <sheetView workbookViewId="0">
      <selection activeCell="F4" sqref="F4"/>
    </sheetView>
  </sheetViews>
  <sheetFormatPr defaultRowHeight="15" x14ac:dyDescent="0.25"/>
  <cols>
    <col min="1" max="1" width="15.7109375" customWidth="1"/>
    <col min="2" max="2" width="15.7109375" style="1" customWidth="1"/>
    <col min="3" max="3" width="15.7109375" style="2" customWidth="1"/>
  </cols>
  <sheetData>
    <row r="1" spans="1:9" ht="36.75" customHeight="1" x14ac:dyDescent="0.35">
      <c r="A1" s="23" t="s">
        <v>96</v>
      </c>
      <c r="B1" s="23"/>
      <c r="C1" s="23"/>
      <c r="D1" s="23"/>
      <c r="E1" s="23"/>
      <c r="F1" s="23"/>
      <c r="G1" s="23"/>
      <c r="H1" s="23"/>
      <c r="I1" s="23"/>
    </row>
    <row r="2" spans="1:9" ht="18.75" x14ac:dyDescent="0.3">
      <c r="A2" s="4"/>
    </row>
    <row r="3" spans="1:9" ht="18.75" x14ac:dyDescent="0.3">
      <c r="A3" s="4" t="s">
        <v>15</v>
      </c>
    </row>
    <row r="4" spans="1:9" x14ac:dyDescent="0.25">
      <c r="A4" s="6" t="s">
        <v>1</v>
      </c>
      <c r="B4" s="7" t="s">
        <v>2</v>
      </c>
      <c r="C4" s="7" t="s">
        <v>21</v>
      </c>
    </row>
    <row r="5" spans="1:9" ht="15.75" x14ac:dyDescent="0.25">
      <c r="A5" s="5">
        <v>2016</v>
      </c>
      <c r="B5" s="2">
        <f>SUMIF(B$13:B$60,A5,C$13:C$60)</f>
        <v>1364065</v>
      </c>
    </row>
    <row r="6" spans="1:9" ht="15.75" x14ac:dyDescent="0.25">
      <c r="A6" s="5">
        <f>A5+1</f>
        <v>2017</v>
      </c>
      <c r="B6" s="2">
        <f>SUMIF(B$13:B$60,A6,C$13:C$60)</f>
        <v>1354568</v>
      </c>
      <c r="C6" s="9">
        <f>B6-B5</f>
        <v>-9497</v>
      </c>
    </row>
    <row r="7" spans="1:9" ht="15.75" x14ac:dyDescent="0.25">
      <c r="A7" s="5">
        <f t="shared" ref="A7:A8" si="0">A6+1</f>
        <v>2018</v>
      </c>
      <c r="B7" s="2">
        <f>SUMIF(B$13:B$60,A7,C$13:C$60)</f>
        <v>1342763</v>
      </c>
      <c r="C7" s="9">
        <f t="shared" ref="C7:C8" si="1">B7-B6</f>
        <v>-11805</v>
      </c>
    </row>
    <row r="8" spans="1:9" ht="15.75" x14ac:dyDescent="0.25">
      <c r="A8" s="5">
        <f t="shared" si="0"/>
        <v>2019</v>
      </c>
      <c r="B8" s="2">
        <f>SUMIF(B$13:B$60,A8,C$13:C$60)</f>
        <v>1370257</v>
      </c>
      <c r="C8" s="9">
        <f t="shared" si="1"/>
        <v>27494</v>
      </c>
    </row>
    <row r="11" spans="1:9" ht="18.75" x14ac:dyDescent="0.3">
      <c r="A11" s="4" t="s">
        <v>16</v>
      </c>
    </row>
    <row r="12" spans="1:9" x14ac:dyDescent="0.25">
      <c r="A12" s="11" t="s">
        <v>0</v>
      </c>
      <c r="B12" s="11" t="s">
        <v>1</v>
      </c>
      <c r="C12" s="7" t="s">
        <v>2</v>
      </c>
    </row>
    <row r="13" spans="1:9" x14ac:dyDescent="0.25">
      <c r="A13" s="13" t="s">
        <v>3</v>
      </c>
      <c r="B13" s="24">
        <v>2016</v>
      </c>
      <c r="C13" s="2">
        <v>1743</v>
      </c>
    </row>
    <row r="14" spans="1:9" x14ac:dyDescent="0.25">
      <c r="A14" s="13" t="s">
        <v>3</v>
      </c>
      <c r="B14" s="24">
        <v>2017</v>
      </c>
      <c r="C14" s="2">
        <v>2293</v>
      </c>
    </row>
    <row r="15" spans="1:9" x14ac:dyDescent="0.25">
      <c r="A15" s="13" t="s">
        <v>3</v>
      </c>
      <c r="B15" s="24">
        <v>2018</v>
      </c>
      <c r="C15" s="2">
        <v>2545</v>
      </c>
    </row>
    <row r="16" spans="1:9" x14ac:dyDescent="0.25">
      <c r="A16" s="13" t="s">
        <v>3</v>
      </c>
      <c r="B16" s="24">
        <v>2019</v>
      </c>
      <c r="C16" s="2">
        <v>2465</v>
      </c>
    </row>
    <row r="17" spans="1:3" x14ac:dyDescent="0.25">
      <c r="A17" s="13" t="s">
        <v>4</v>
      </c>
      <c r="B17" s="24">
        <v>2016</v>
      </c>
      <c r="C17" s="2">
        <v>3165</v>
      </c>
    </row>
    <row r="18" spans="1:3" x14ac:dyDescent="0.25">
      <c r="A18" s="13" t="s">
        <v>4</v>
      </c>
      <c r="B18" s="24">
        <v>2017</v>
      </c>
      <c r="C18" s="2">
        <v>2688</v>
      </c>
    </row>
    <row r="19" spans="1:3" x14ac:dyDescent="0.25">
      <c r="A19" s="13" t="s">
        <v>4</v>
      </c>
      <c r="B19" s="24">
        <v>2018</v>
      </c>
      <c r="C19" s="2">
        <v>3349</v>
      </c>
    </row>
    <row r="20" spans="1:3" x14ac:dyDescent="0.25">
      <c r="A20" s="13" t="s">
        <v>4</v>
      </c>
      <c r="B20" s="24">
        <v>2019</v>
      </c>
      <c r="C20" s="2">
        <v>3937</v>
      </c>
    </row>
    <row r="21" spans="1:3" x14ac:dyDescent="0.25">
      <c r="A21" s="13" t="s">
        <v>5</v>
      </c>
      <c r="B21" s="24">
        <v>2016</v>
      </c>
      <c r="C21" s="2">
        <v>5597</v>
      </c>
    </row>
    <row r="22" spans="1:3" x14ac:dyDescent="0.25">
      <c r="A22" s="13" t="s">
        <v>5</v>
      </c>
      <c r="B22" s="24">
        <v>2017</v>
      </c>
      <c r="C22" s="2">
        <v>5314</v>
      </c>
    </row>
    <row r="23" spans="1:3" x14ac:dyDescent="0.25">
      <c r="A23" s="13" t="s">
        <v>5</v>
      </c>
      <c r="B23" s="24">
        <v>2018</v>
      </c>
      <c r="C23" s="2">
        <v>3708</v>
      </c>
    </row>
    <row r="24" spans="1:3" x14ac:dyDescent="0.25">
      <c r="A24" s="13" t="s">
        <v>5</v>
      </c>
      <c r="B24" s="24">
        <v>2019</v>
      </c>
      <c r="C24" s="2">
        <v>5939</v>
      </c>
    </row>
    <row r="25" spans="1:3" x14ac:dyDescent="0.25">
      <c r="A25" s="13" t="s">
        <v>6</v>
      </c>
      <c r="B25" s="24">
        <v>2016</v>
      </c>
      <c r="C25" s="2">
        <v>49621</v>
      </c>
    </row>
    <row r="26" spans="1:3" x14ac:dyDescent="0.25">
      <c r="A26" s="13" t="s">
        <v>6</v>
      </c>
      <c r="B26" s="24">
        <v>2017</v>
      </c>
      <c r="C26" s="2">
        <v>48240</v>
      </c>
    </row>
    <row r="27" spans="1:3" x14ac:dyDescent="0.25">
      <c r="A27" s="13" t="s">
        <v>6</v>
      </c>
      <c r="B27" s="24">
        <v>2018</v>
      </c>
      <c r="C27" s="2">
        <v>42412</v>
      </c>
    </row>
    <row r="28" spans="1:3" x14ac:dyDescent="0.25">
      <c r="A28" s="13" t="s">
        <v>6</v>
      </c>
      <c r="B28" s="24">
        <v>2019</v>
      </c>
      <c r="C28" s="2">
        <v>58878</v>
      </c>
    </row>
    <row r="29" spans="1:3" x14ac:dyDescent="0.25">
      <c r="A29" s="13" t="s">
        <v>7</v>
      </c>
      <c r="B29" s="24">
        <v>2016</v>
      </c>
      <c r="C29" s="2">
        <v>208828</v>
      </c>
    </row>
    <row r="30" spans="1:3" x14ac:dyDescent="0.25">
      <c r="A30" s="13" t="s">
        <v>7</v>
      </c>
      <c r="B30" s="24">
        <v>2017</v>
      </c>
      <c r="C30" s="2">
        <v>207735</v>
      </c>
    </row>
    <row r="31" spans="1:3" x14ac:dyDescent="0.25">
      <c r="A31" s="13" t="s">
        <v>7</v>
      </c>
      <c r="B31" s="24">
        <v>2018</v>
      </c>
      <c r="C31" s="2">
        <v>206650</v>
      </c>
    </row>
    <row r="32" spans="1:3" x14ac:dyDescent="0.25">
      <c r="A32" s="13" t="s">
        <v>7</v>
      </c>
      <c r="B32" s="24">
        <v>2019</v>
      </c>
      <c r="C32" s="2">
        <v>205760</v>
      </c>
    </row>
    <row r="33" spans="1:3" x14ac:dyDescent="0.25">
      <c r="A33" s="13" t="s">
        <v>8</v>
      </c>
      <c r="B33" s="24">
        <v>2016</v>
      </c>
      <c r="C33" s="2">
        <v>231524</v>
      </c>
    </row>
    <row r="34" spans="1:3" x14ac:dyDescent="0.25">
      <c r="A34" s="13" t="s">
        <v>8</v>
      </c>
      <c r="B34" s="24">
        <v>2017</v>
      </c>
      <c r="C34" s="2">
        <v>225308</v>
      </c>
    </row>
    <row r="35" spans="1:3" x14ac:dyDescent="0.25">
      <c r="A35" s="13" t="s">
        <v>8</v>
      </c>
      <c r="B35" s="24">
        <v>2018</v>
      </c>
      <c r="C35" s="2">
        <v>230752</v>
      </c>
    </row>
    <row r="36" spans="1:3" x14ac:dyDescent="0.25">
      <c r="A36" s="13" t="s">
        <v>8</v>
      </c>
      <c r="B36" s="24">
        <v>2019</v>
      </c>
      <c r="C36" s="2">
        <v>238378</v>
      </c>
    </row>
    <row r="37" spans="1:3" x14ac:dyDescent="0.25">
      <c r="A37" s="13" t="s">
        <v>9</v>
      </c>
      <c r="B37" s="24">
        <v>2016</v>
      </c>
      <c r="C37" s="2">
        <v>307533</v>
      </c>
    </row>
    <row r="38" spans="1:3" x14ac:dyDescent="0.25">
      <c r="A38" s="13" t="s">
        <v>9</v>
      </c>
      <c r="B38" s="24">
        <v>2017</v>
      </c>
      <c r="C38" s="2">
        <v>316877</v>
      </c>
    </row>
    <row r="39" spans="1:3" x14ac:dyDescent="0.25">
      <c r="A39" s="13" t="s">
        <v>9</v>
      </c>
      <c r="B39" s="24">
        <v>2018</v>
      </c>
      <c r="C39" s="2">
        <v>300248</v>
      </c>
    </row>
    <row r="40" spans="1:3" x14ac:dyDescent="0.25">
      <c r="A40" s="13" t="s">
        <v>9</v>
      </c>
      <c r="B40" s="24">
        <v>2019</v>
      </c>
      <c r="C40" s="2">
        <v>307108</v>
      </c>
    </row>
    <row r="41" spans="1:3" x14ac:dyDescent="0.25">
      <c r="A41" s="13" t="s">
        <v>10</v>
      </c>
      <c r="B41" s="24">
        <v>2016</v>
      </c>
      <c r="C41" s="2">
        <v>268987</v>
      </c>
    </row>
    <row r="42" spans="1:3" x14ac:dyDescent="0.25">
      <c r="A42" s="13" t="s">
        <v>10</v>
      </c>
      <c r="B42" s="24">
        <v>2017</v>
      </c>
      <c r="C42" s="2">
        <v>273665</v>
      </c>
    </row>
    <row r="43" spans="1:3" x14ac:dyDescent="0.25">
      <c r="A43" s="13" t="s">
        <v>10</v>
      </c>
      <c r="B43" s="24">
        <v>2018</v>
      </c>
      <c r="C43" s="2">
        <v>267786</v>
      </c>
    </row>
    <row r="44" spans="1:3" x14ac:dyDescent="0.25">
      <c r="A44" s="13" t="s">
        <v>10</v>
      </c>
      <c r="B44" s="24">
        <v>2019</v>
      </c>
      <c r="C44" s="2">
        <v>269429</v>
      </c>
    </row>
    <row r="45" spans="1:3" x14ac:dyDescent="0.25">
      <c r="A45" s="13" t="s">
        <v>11</v>
      </c>
      <c r="B45" s="24">
        <v>2016</v>
      </c>
      <c r="C45" s="2">
        <v>209601</v>
      </c>
    </row>
    <row r="46" spans="1:3" x14ac:dyDescent="0.25">
      <c r="A46" s="13" t="s">
        <v>11</v>
      </c>
      <c r="B46" s="24">
        <v>2017</v>
      </c>
      <c r="C46" s="2">
        <v>202595</v>
      </c>
    </row>
    <row r="47" spans="1:3" x14ac:dyDescent="0.25">
      <c r="A47" s="13" t="s">
        <v>11</v>
      </c>
      <c r="B47" s="24">
        <v>2018</v>
      </c>
      <c r="C47" s="2">
        <v>210635</v>
      </c>
    </row>
    <row r="48" spans="1:3" x14ac:dyDescent="0.25">
      <c r="A48" s="13" t="s">
        <v>11</v>
      </c>
      <c r="B48" s="24">
        <v>2019</v>
      </c>
      <c r="C48" s="2">
        <v>208362</v>
      </c>
    </row>
    <row r="49" spans="1:3" x14ac:dyDescent="0.25">
      <c r="A49" s="13" t="s">
        <v>12</v>
      </c>
      <c r="B49" s="24">
        <v>2016</v>
      </c>
      <c r="C49" s="2">
        <v>66400</v>
      </c>
    </row>
    <row r="50" spans="1:3" x14ac:dyDescent="0.25">
      <c r="A50" s="13" t="s">
        <v>12</v>
      </c>
      <c r="B50" s="24">
        <v>2017</v>
      </c>
      <c r="C50" s="2">
        <v>58278</v>
      </c>
    </row>
    <row r="51" spans="1:3" x14ac:dyDescent="0.25">
      <c r="A51" s="13" t="s">
        <v>12</v>
      </c>
      <c r="B51" s="24">
        <v>2018</v>
      </c>
      <c r="C51" s="2">
        <v>61823</v>
      </c>
    </row>
    <row r="52" spans="1:3" x14ac:dyDescent="0.25">
      <c r="A52" s="13" t="s">
        <v>12</v>
      </c>
      <c r="B52" s="24">
        <v>2019</v>
      </c>
      <c r="C52" s="2">
        <v>58126</v>
      </c>
    </row>
    <row r="53" spans="1:3" x14ac:dyDescent="0.25">
      <c r="A53" s="13" t="s">
        <v>13</v>
      </c>
      <c r="B53" s="24">
        <v>2016</v>
      </c>
      <c r="C53" s="2">
        <v>7103</v>
      </c>
    </row>
    <row r="54" spans="1:3" x14ac:dyDescent="0.25">
      <c r="A54" s="13" t="s">
        <v>13</v>
      </c>
      <c r="B54" s="24">
        <v>2017</v>
      </c>
      <c r="C54" s="2">
        <v>8435</v>
      </c>
    </row>
    <row r="55" spans="1:3" x14ac:dyDescent="0.25">
      <c r="A55" s="13" t="s">
        <v>13</v>
      </c>
      <c r="B55" s="24">
        <v>2018</v>
      </c>
      <c r="C55" s="2">
        <v>9322</v>
      </c>
    </row>
    <row r="56" spans="1:3" x14ac:dyDescent="0.25">
      <c r="A56" s="13" t="s">
        <v>13</v>
      </c>
      <c r="B56" s="24">
        <v>2019</v>
      </c>
      <c r="C56" s="2">
        <v>7737</v>
      </c>
    </row>
    <row r="57" spans="1:3" x14ac:dyDescent="0.25">
      <c r="A57" s="13" t="s">
        <v>14</v>
      </c>
      <c r="B57" s="24">
        <v>2016</v>
      </c>
      <c r="C57" s="2">
        <v>3963</v>
      </c>
    </row>
    <row r="58" spans="1:3" x14ac:dyDescent="0.25">
      <c r="A58" s="13" t="s">
        <v>14</v>
      </c>
      <c r="B58" s="24">
        <v>2017</v>
      </c>
      <c r="C58" s="2">
        <v>3140</v>
      </c>
    </row>
    <row r="59" spans="1:3" x14ac:dyDescent="0.25">
      <c r="A59" s="13" t="s">
        <v>14</v>
      </c>
      <c r="B59" s="24">
        <v>2018</v>
      </c>
      <c r="C59" s="2">
        <v>3533</v>
      </c>
    </row>
    <row r="60" spans="1:3" x14ac:dyDescent="0.25">
      <c r="A60" s="13" t="s">
        <v>14</v>
      </c>
      <c r="B60" s="24">
        <v>2019</v>
      </c>
      <c r="C60" s="2">
        <v>4138</v>
      </c>
    </row>
  </sheetData>
  <mergeCells count="1">
    <mergeCell ref="A1:I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811A15-657A-4F13-AC5A-FFBFD18A4C55}">
  <dimension ref="A1:AW61"/>
  <sheetViews>
    <sheetView workbookViewId="0">
      <selection activeCell="I6" sqref="I6"/>
    </sheetView>
  </sheetViews>
  <sheetFormatPr defaultRowHeight="15" x14ac:dyDescent="0.25"/>
  <cols>
    <col min="1" max="1" width="24.140625" customWidth="1"/>
    <col min="2" max="3" width="11.5703125" bestFit="1" customWidth="1"/>
  </cols>
  <sheetData>
    <row r="1" spans="1:9" ht="36.75" customHeight="1" x14ac:dyDescent="0.35">
      <c r="A1" s="23" t="s">
        <v>98</v>
      </c>
      <c r="B1" s="23"/>
      <c r="C1" s="23"/>
      <c r="D1" s="23"/>
      <c r="E1" s="23"/>
      <c r="F1" s="23"/>
      <c r="G1" s="23"/>
      <c r="H1" s="23"/>
      <c r="I1" s="23"/>
    </row>
    <row r="2" spans="1:9" ht="18.75" x14ac:dyDescent="0.3">
      <c r="A2" s="4"/>
      <c r="B2" s="1"/>
      <c r="C2" s="2"/>
    </row>
    <row r="3" spans="1:9" ht="18.75" x14ac:dyDescent="0.3">
      <c r="A3" s="4" t="s">
        <v>15</v>
      </c>
      <c r="B3" s="1"/>
      <c r="C3" s="2"/>
    </row>
    <row r="4" spans="1:9" ht="39" x14ac:dyDescent="0.25">
      <c r="A4" s="11" t="s">
        <v>44</v>
      </c>
      <c r="B4" s="11">
        <v>2016</v>
      </c>
      <c r="C4" s="11">
        <v>2017</v>
      </c>
      <c r="D4" s="11">
        <v>2018</v>
      </c>
      <c r="E4" s="11">
        <v>2019</v>
      </c>
      <c r="F4" s="15" t="s">
        <v>43</v>
      </c>
      <c r="G4" s="15" t="s">
        <v>93</v>
      </c>
    </row>
    <row r="5" spans="1:9" x14ac:dyDescent="0.25">
      <c r="A5" s="16" t="s">
        <v>22</v>
      </c>
      <c r="B5" s="2">
        <f>SUM(B33:M33)</f>
        <v>122700</v>
      </c>
      <c r="C5" s="2">
        <f>SUM(N33:Y33)</f>
        <v>125692</v>
      </c>
      <c r="D5" s="2">
        <f>SUM(Z33:AK33)</f>
        <v>131621</v>
      </c>
      <c r="E5" s="2">
        <f>SUM(AL33:AW33)</f>
        <v>135687</v>
      </c>
      <c r="F5" s="9">
        <f>E5-D5</f>
        <v>4066</v>
      </c>
      <c r="G5" s="9">
        <f>E5-B5</f>
        <v>12987</v>
      </c>
    </row>
    <row r="6" spans="1:9" x14ac:dyDescent="0.25">
      <c r="A6" s="16" t="s">
        <v>23</v>
      </c>
      <c r="B6" s="2">
        <f t="shared" ref="B6:B25" si="0">SUM(B34:M34)</f>
        <v>236376</v>
      </c>
      <c r="C6" s="2">
        <f t="shared" ref="C6:C25" si="1">SUM(N34:Y34)</f>
        <v>239721</v>
      </c>
      <c r="D6" s="2">
        <f t="shared" ref="D6:D25" si="2">SUM(Z34:AK34)</f>
        <v>230525</v>
      </c>
      <c r="E6" s="2">
        <f t="shared" ref="E6:E25" si="3">SUM(AL34:AW34)</f>
        <v>241300</v>
      </c>
      <c r="F6" s="9">
        <f t="shared" ref="F6:F25" si="4">E6-D6</f>
        <v>10775</v>
      </c>
      <c r="G6" s="9">
        <f t="shared" ref="G6:G25" si="5">E6-B6</f>
        <v>4924</v>
      </c>
    </row>
    <row r="7" spans="1:9" x14ac:dyDescent="0.25">
      <c r="A7" s="16" t="s">
        <v>24</v>
      </c>
      <c r="B7" s="2">
        <f t="shared" si="0"/>
        <v>139139</v>
      </c>
      <c r="C7" s="2">
        <f t="shared" si="1"/>
        <v>143665</v>
      </c>
      <c r="D7" s="2">
        <f t="shared" si="2"/>
        <v>129686</v>
      </c>
      <c r="E7" s="2">
        <f t="shared" si="3"/>
        <v>138893</v>
      </c>
      <c r="F7" s="9">
        <f t="shared" si="4"/>
        <v>9207</v>
      </c>
      <c r="G7" s="9">
        <f t="shared" si="5"/>
        <v>-246</v>
      </c>
    </row>
    <row r="8" spans="1:9" x14ac:dyDescent="0.25">
      <c r="A8" s="16" t="s">
        <v>25</v>
      </c>
      <c r="B8" s="2">
        <f t="shared" si="0"/>
        <v>87785</v>
      </c>
      <c r="C8" s="2">
        <f t="shared" si="1"/>
        <v>89617</v>
      </c>
      <c r="D8" s="2">
        <f t="shared" si="2"/>
        <v>90231</v>
      </c>
      <c r="E8" s="2">
        <f t="shared" si="3"/>
        <v>98454</v>
      </c>
      <c r="F8" s="9">
        <f t="shared" si="4"/>
        <v>8223</v>
      </c>
      <c r="G8" s="9">
        <f t="shared" si="5"/>
        <v>10669</v>
      </c>
    </row>
    <row r="9" spans="1:9" x14ac:dyDescent="0.25">
      <c r="A9" s="16" t="s">
        <v>26</v>
      </c>
      <c r="B9" s="2">
        <f t="shared" si="0"/>
        <v>160081</v>
      </c>
      <c r="C9" s="2">
        <f t="shared" si="1"/>
        <v>149364</v>
      </c>
      <c r="D9" s="2">
        <f t="shared" si="2"/>
        <v>137168</v>
      </c>
      <c r="E9" s="2">
        <f t="shared" si="3"/>
        <v>144944</v>
      </c>
      <c r="F9" s="9">
        <f t="shared" si="4"/>
        <v>7776</v>
      </c>
      <c r="G9" s="9">
        <f t="shared" si="5"/>
        <v>-15137</v>
      </c>
    </row>
    <row r="10" spans="1:9" x14ac:dyDescent="0.25">
      <c r="A10" s="16" t="s">
        <v>27</v>
      </c>
      <c r="B10" s="2">
        <f t="shared" si="0"/>
        <v>563275</v>
      </c>
      <c r="C10" s="2">
        <f t="shared" si="1"/>
        <v>559418</v>
      </c>
      <c r="D10" s="2">
        <f t="shared" si="2"/>
        <v>545056</v>
      </c>
      <c r="E10" s="2">
        <f t="shared" si="3"/>
        <v>525405</v>
      </c>
      <c r="F10" s="9">
        <f t="shared" si="4"/>
        <v>-19651</v>
      </c>
      <c r="G10" s="9">
        <f t="shared" si="5"/>
        <v>-37870</v>
      </c>
    </row>
    <row r="11" spans="1:9" x14ac:dyDescent="0.25">
      <c r="A11" s="16" t="s">
        <v>28</v>
      </c>
      <c r="B11" s="2">
        <f t="shared" si="0"/>
        <v>372822</v>
      </c>
      <c r="C11" s="2">
        <f t="shared" si="1"/>
        <v>365518</v>
      </c>
      <c r="D11" s="2">
        <f t="shared" si="2"/>
        <v>358213</v>
      </c>
      <c r="E11" s="2">
        <f t="shared" si="3"/>
        <v>364322</v>
      </c>
      <c r="F11" s="9">
        <f t="shared" si="4"/>
        <v>6109</v>
      </c>
      <c r="G11" s="9">
        <f t="shared" si="5"/>
        <v>-8500</v>
      </c>
    </row>
    <row r="12" spans="1:9" x14ac:dyDescent="0.25">
      <c r="A12" s="16" t="s">
        <v>29</v>
      </c>
      <c r="B12" s="2">
        <f t="shared" si="0"/>
        <v>40981</v>
      </c>
      <c r="C12" s="2">
        <f t="shared" si="1"/>
        <v>41382</v>
      </c>
      <c r="D12" s="2">
        <f t="shared" si="2"/>
        <v>43647</v>
      </c>
      <c r="E12" s="2">
        <f t="shared" si="3"/>
        <v>44638</v>
      </c>
      <c r="F12" s="9">
        <f t="shared" si="4"/>
        <v>991</v>
      </c>
      <c r="G12" s="9">
        <f t="shared" si="5"/>
        <v>3657</v>
      </c>
    </row>
    <row r="13" spans="1:9" x14ac:dyDescent="0.25">
      <c r="A13" s="16" t="s">
        <v>30</v>
      </c>
      <c r="B13" s="2">
        <f t="shared" si="0"/>
        <v>73704</v>
      </c>
      <c r="C13" s="2">
        <f t="shared" si="1"/>
        <v>85547</v>
      </c>
      <c r="D13" s="2">
        <f t="shared" si="2"/>
        <v>70272</v>
      </c>
      <c r="E13" s="2">
        <f t="shared" si="3"/>
        <v>68945</v>
      </c>
      <c r="F13" s="9">
        <f t="shared" si="4"/>
        <v>-1327</v>
      </c>
      <c r="G13" s="9">
        <f t="shared" si="5"/>
        <v>-4759</v>
      </c>
    </row>
    <row r="14" spans="1:9" x14ac:dyDescent="0.25">
      <c r="A14" s="16" t="s">
        <v>31</v>
      </c>
      <c r="B14" s="2">
        <f t="shared" si="0"/>
        <v>117843</v>
      </c>
      <c r="C14" s="2">
        <f t="shared" si="1"/>
        <v>128595</v>
      </c>
      <c r="D14" s="2">
        <f t="shared" si="2"/>
        <v>143087</v>
      </c>
      <c r="E14" s="2">
        <f t="shared" si="3"/>
        <v>150508</v>
      </c>
      <c r="F14" s="9">
        <f t="shared" si="4"/>
        <v>7421</v>
      </c>
      <c r="G14" s="9">
        <f t="shared" si="5"/>
        <v>32665</v>
      </c>
    </row>
    <row r="15" spans="1:9" x14ac:dyDescent="0.25">
      <c r="A15" s="16" t="s">
        <v>32</v>
      </c>
      <c r="B15" s="2">
        <f t="shared" si="0"/>
        <v>1243080</v>
      </c>
      <c r="C15" s="2">
        <f t="shared" si="1"/>
        <v>1216000</v>
      </c>
      <c r="D15" s="2">
        <f t="shared" si="2"/>
        <v>1189119</v>
      </c>
      <c r="E15" s="2">
        <f t="shared" si="3"/>
        <v>1183604</v>
      </c>
      <c r="F15" s="9">
        <f t="shared" si="4"/>
        <v>-5515</v>
      </c>
      <c r="G15" s="9">
        <f t="shared" si="5"/>
        <v>-59476</v>
      </c>
    </row>
    <row r="16" spans="1:9" x14ac:dyDescent="0.25">
      <c r="A16" s="16" t="s">
        <v>33</v>
      </c>
      <c r="B16" s="2">
        <f t="shared" si="0"/>
        <v>624874</v>
      </c>
      <c r="C16" s="2">
        <f t="shared" si="1"/>
        <v>644721</v>
      </c>
      <c r="D16" s="2">
        <f t="shared" si="2"/>
        <v>609762</v>
      </c>
      <c r="E16" s="2">
        <f t="shared" si="3"/>
        <v>612223</v>
      </c>
      <c r="F16" s="9">
        <f t="shared" si="4"/>
        <v>2461</v>
      </c>
      <c r="G16" s="9">
        <f t="shared" si="5"/>
        <v>-12651</v>
      </c>
    </row>
    <row r="17" spans="1:49" x14ac:dyDescent="0.25">
      <c r="A17" s="16" t="s">
        <v>34</v>
      </c>
      <c r="B17" s="2">
        <f t="shared" si="0"/>
        <v>1171728</v>
      </c>
      <c r="C17" s="2">
        <f t="shared" si="1"/>
        <v>1172112</v>
      </c>
      <c r="D17" s="2">
        <f t="shared" si="2"/>
        <v>1165792</v>
      </c>
      <c r="E17" s="2">
        <f t="shared" si="3"/>
        <v>1163741</v>
      </c>
      <c r="F17" s="9">
        <f t="shared" si="4"/>
        <v>-2051</v>
      </c>
      <c r="G17" s="9">
        <f t="shared" si="5"/>
        <v>-7987</v>
      </c>
    </row>
    <row r="18" spans="1:49" x14ac:dyDescent="0.25">
      <c r="A18" s="16" t="s">
        <v>35</v>
      </c>
      <c r="B18" s="2">
        <f t="shared" si="0"/>
        <v>288249</v>
      </c>
      <c r="C18" s="2">
        <f t="shared" si="1"/>
        <v>308354</v>
      </c>
      <c r="D18" s="2">
        <f t="shared" si="2"/>
        <v>286780</v>
      </c>
      <c r="E18" s="2">
        <f t="shared" si="3"/>
        <v>313505</v>
      </c>
      <c r="F18" s="9">
        <f t="shared" si="4"/>
        <v>26725</v>
      </c>
      <c r="G18" s="9">
        <f t="shared" si="5"/>
        <v>25256</v>
      </c>
    </row>
    <row r="19" spans="1:49" x14ac:dyDescent="0.25">
      <c r="A19" s="16" t="s">
        <v>36</v>
      </c>
      <c r="B19" s="2">
        <f t="shared" si="0"/>
        <v>254753</v>
      </c>
      <c r="C19" s="2">
        <f t="shared" si="1"/>
        <v>252645</v>
      </c>
      <c r="D19" s="2">
        <f t="shared" si="2"/>
        <v>231902</v>
      </c>
      <c r="E19" s="2">
        <f t="shared" si="3"/>
        <v>251452</v>
      </c>
      <c r="F19" s="9">
        <f t="shared" si="4"/>
        <v>19550</v>
      </c>
      <c r="G19" s="9">
        <f t="shared" si="5"/>
        <v>-3301</v>
      </c>
    </row>
    <row r="20" spans="1:49" x14ac:dyDescent="0.25">
      <c r="A20" s="16" t="s">
        <v>37</v>
      </c>
      <c r="B20" s="2">
        <f t="shared" si="0"/>
        <v>136891</v>
      </c>
      <c r="C20" s="2">
        <f t="shared" si="1"/>
        <v>140889</v>
      </c>
      <c r="D20" s="2">
        <f t="shared" si="2"/>
        <v>128542</v>
      </c>
      <c r="E20" s="2">
        <f t="shared" si="3"/>
        <v>138415</v>
      </c>
      <c r="F20" s="9">
        <f t="shared" si="4"/>
        <v>9873</v>
      </c>
      <c r="G20" s="9">
        <f t="shared" si="5"/>
        <v>1524</v>
      </c>
    </row>
    <row r="21" spans="1:49" x14ac:dyDescent="0.25">
      <c r="A21" s="16" t="s">
        <v>38</v>
      </c>
      <c r="B21" s="2">
        <f t="shared" si="0"/>
        <v>370747</v>
      </c>
      <c r="C21" s="2">
        <f t="shared" si="1"/>
        <v>388995</v>
      </c>
      <c r="D21" s="2">
        <f t="shared" si="2"/>
        <v>381823</v>
      </c>
      <c r="E21" s="2">
        <f t="shared" si="3"/>
        <v>398104</v>
      </c>
      <c r="F21" s="9">
        <f t="shared" si="4"/>
        <v>16281</v>
      </c>
      <c r="G21" s="9">
        <f t="shared" si="5"/>
        <v>27357</v>
      </c>
    </row>
    <row r="22" spans="1:49" x14ac:dyDescent="0.25">
      <c r="A22" s="16" t="s">
        <v>39</v>
      </c>
      <c r="B22" s="2">
        <f t="shared" si="0"/>
        <v>202069</v>
      </c>
      <c r="C22" s="2">
        <f t="shared" si="1"/>
        <v>211255</v>
      </c>
      <c r="D22" s="2">
        <f t="shared" si="2"/>
        <v>206697</v>
      </c>
      <c r="E22" s="2">
        <f t="shared" si="3"/>
        <v>207335</v>
      </c>
      <c r="F22" s="9">
        <f t="shared" si="4"/>
        <v>638</v>
      </c>
      <c r="G22" s="9">
        <f t="shared" si="5"/>
        <v>5266</v>
      </c>
    </row>
    <row r="23" spans="1:49" x14ac:dyDescent="0.25">
      <c r="A23" s="16" t="s">
        <v>40</v>
      </c>
      <c r="B23" s="2">
        <f t="shared" si="0"/>
        <v>44710</v>
      </c>
      <c r="C23" s="2">
        <f t="shared" si="1"/>
        <v>45976</v>
      </c>
      <c r="D23" s="2">
        <f t="shared" si="2"/>
        <v>44681</v>
      </c>
      <c r="E23" s="2">
        <f t="shared" si="3"/>
        <v>47948</v>
      </c>
      <c r="F23" s="9">
        <f t="shared" si="4"/>
        <v>3267</v>
      </c>
      <c r="G23" s="9">
        <f t="shared" si="5"/>
        <v>3238</v>
      </c>
    </row>
    <row r="24" spans="1:49" x14ac:dyDescent="0.25">
      <c r="A24" s="16" t="s">
        <v>41</v>
      </c>
      <c r="B24" s="2">
        <f t="shared" si="0"/>
        <v>177136</v>
      </c>
      <c r="C24" s="2">
        <f t="shared" si="1"/>
        <v>182467</v>
      </c>
      <c r="D24" s="2">
        <f t="shared" si="2"/>
        <v>173960</v>
      </c>
      <c r="E24" s="2">
        <f t="shared" si="3"/>
        <v>173310</v>
      </c>
      <c r="F24" s="9">
        <f t="shared" si="4"/>
        <v>-650</v>
      </c>
      <c r="G24" s="9">
        <f t="shared" si="5"/>
        <v>-3826</v>
      </c>
    </row>
    <row r="25" spans="1:49" x14ac:dyDescent="0.25">
      <c r="A25" s="16" t="s">
        <v>42</v>
      </c>
      <c r="B25" s="2">
        <f t="shared" si="0"/>
        <v>394024</v>
      </c>
      <c r="C25" s="2">
        <f t="shared" si="1"/>
        <v>404915</v>
      </c>
      <c r="D25" s="2">
        <f t="shared" si="2"/>
        <v>401152</v>
      </c>
      <c r="E25" s="2">
        <f t="shared" si="3"/>
        <v>401889</v>
      </c>
      <c r="F25" s="9">
        <f t="shared" si="4"/>
        <v>737</v>
      </c>
      <c r="G25" s="9">
        <f t="shared" si="5"/>
        <v>7865</v>
      </c>
    </row>
    <row r="26" spans="1:49" x14ac:dyDescent="0.25">
      <c r="A26" s="20" t="s">
        <v>94</v>
      </c>
      <c r="B26" s="21">
        <f>SUM(B5:B25)</f>
        <v>6822967</v>
      </c>
      <c r="C26" s="21">
        <f t="shared" ref="C26:G26" si="6">SUM(C5:C25)</f>
        <v>6896848</v>
      </c>
      <c r="D26" s="21">
        <f t="shared" si="6"/>
        <v>6699716</v>
      </c>
      <c r="E26" s="21">
        <f t="shared" si="6"/>
        <v>6804622</v>
      </c>
      <c r="F26" s="21">
        <f t="shared" si="6"/>
        <v>104906</v>
      </c>
      <c r="G26" s="21">
        <f t="shared" si="6"/>
        <v>-18345</v>
      </c>
    </row>
    <row r="27" spans="1:49" ht="30" x14ac:dyDescent="0.25">
      <c r="A27" s="22" t="s">
        <v>95</v>
      </c>
      <c r="B27" s="21">
        <f>B28-B26</f>
        <v>92811</v>
      </c>
      <c r="C27" s="21">
        <f t="shared" ref="C27:E27" si="7">C28-C26</f>
        <v>64332</v>
      </c>
      <c r="D27" s="21">
        <f t="shared" si="7"/>
        <v>51134</v>
      </c>
      <c r="E27" s="21">
        <f t="shared" si="7"/>
        <v>48252</v>
      </c>
      <c r="F27" s="21"/>
      <c r="G27" s="21"/>
    </row>
    <row r="28" spans="1:49" x14ac:dyDescent="0.25">
      <c r="A28" s="20" t="s">
        <v>15</v>
      </c>
      <c r="B28" s="21">
        <f>Riks_Sällskap!$B$5</f>
        <v>6915778</v>
      </c>
      <c r="C28" s="21">
        <f>Riks_Sällskap!$B$6</f>
        <v>6961180</v>
      </c>
      <c r="D28" s="21">
        <f>Riks_Sällskap!$B$7</f>
        <v>6750850</v>
      </c>
      <c r="E28" s="21">
        <f>Riks_Sällskap!$B$8</f>
        <v>6852874</v>
      </c>
      <c r="F28" s="21"/>
      <c r="G28" s="21"/>
    </row>
    <row r="31" spans="1:49" ht="18.75" x14ac:dyDescent="0.3">
      <c r="A31" s="4" t="s">
        <v>16</v>
      </c>
      <c r="B31" s="18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</row>
    <row r="32" spans="1:49" x14ac:dyDescent="0.25">
      <c r="A32" s="11" t="s">
        <v>44</v>
      </c>
      <c r="B32" s="7" t="s">
        <v>45</v>
      </c>
      <c r="C32" s="7" t="s">
        <v>46</v>
      </c>
      <c r="D32" s="7" t="s">
        <v>47</v>
      </c>
      <c r="E32" s="7" t="s">
        <v>48</v>
      </c>
      <c r="F32" s="7" t="s">
        <v>49</v>
      </c>
      <c r="G32" s="7" t="s">
        <v>50</v>
      </c>
      <c r="H32" s="7" t="s">
        <v>51</v>
      </c>
      <c r="I32" s="7" t="s">
        <v>52</v>
      </c>
      <c r="J32" s="7" t="s">
        <v>53</v>
      </c>
      <c r="K32" s="7" t="s">
        <v>54</v>
      </c>
      <c r="L32" s="7" t="s">
        <v>55</v>
      </c>
      <c r="M32" s="7" t="s">
        <v>56</v>
      </c>
      <c r="N32" s="7" t="s">
        <v>57</v>
      </c>
      <c r="O32" s="7" t="s">
        <v>58</v>
      </c>
      <c r="P32" s="7" t="s">
        <v>59</v>
      </c>
      <c r="Q32" s="7" t="s">
        <v>60</v>
      </c>
      <c r="R32" s="7" t="s">
        <v>61</v>
      </c>
      <c r="S32" s="7" t="s">
        <v>62</v>
      </c>
      <c r="T32" s="7" t="s">
        <v>63</v>
      </c>
      <c r="U32" s="7" t="s">
        <v>64</v>
      </c>
      <c r="V32" s="7" t="s">
        <v>65</v>
      </c>
      <c r="W32" s="7" t="s">
        <v>66</v>
      </c>
      <c r="X32" s="7" t="s">
        <v>67</v>
      </c>
      <c r="Y32" s="7" t="s">
        <v>68</v>
      </c>
      <c r="Z32" s="7" t="s">
        <v>69</v>
      </c>
      <c r="AA32" s="7" t="s">
        <v>70</v>
      </c>
      <c r="AB32" s="7" t="s">
        <v>71</v>
      </c>
      <c r="AC32" s="7" t="s">
        <v>72</v>
      </c>
      <c r="AD32" s="7" t="s">
        <v>73</v>
      </c>
      <c r="AE32" s="7" t="s">
        <v>74</v>
      </c>
      <c r="AF32" s="7" t="s">
        <v>75</v>
      </c>
      <c r="AG32" s="7" t="s">
        <v>76</v>
      </c>
      <c r="AH32" s="7" t="s">
        <v>77</v>
      </c>
      <c r="AI32" s="7" t="s">
        <v>78</v>
      </c>
      <c r="AJ32" s="7" t="s">
        <v>79</v>
      </c>
      <c r="AK32" s="7" t="s">
        <v>80</v>
      </c>
      <c r="AL32" s="7" t="s">
        <v>81</v>
      </c>
      <c r="AM32" s="7" t="s">
        <v>82</v>
      </c>
      <c r="AN32" s="7" t="s">
        <v>83</v>
      </c>
      <c r="AO32" s="7" t="s">
        <v>84</v>
      </c>
      <c r="AP32" s="7" t="s">
        <v>85</v>
      </c>
      <c r="AQ32" s="7" t="s">
        <v>86</v>
      </c>
      <c r="AR32" s="7" t="s">
        <v>87</v>
      </c>
      <c r="AS32" s="7" t="s">
        <v>88</v>
      </c>
      <c r="AT32" s="7" t="s">
        <v>89</v>
      </c>
      <c r="AU32" s="7" t="s">
        <v>90</v>
      </c>
      <c r="AV32" s="7" t="s">
        <v>91</v>
      </c>
      <c r="AW32" s="7" t="s">
        <v>92</v>
      </c>
    </row>
    <row r="33" spans="1:49" x14ac:dyDescent="0.25">
      <c r="A33" t="s">
        <v>22</v>
      </c>
      <c r="B33" s="19">
        <v>275</v>
      </c>
      <c r="C33" s="19">
        <v>448</v>
      </c>
      <c r="D33" s="19">
        <v>3687</v>
      </c>
      <c r="E33" s="19">
        <v>11481</v>
      </c>
      <c r="F33" s="19">
        <v>17843</v>
      </c>
      <c r="G33" s="19">
        <v>18637</v>
      </c>
      <c r="H33" s="19">
        <v>23601</v>
      </c>
      <c r="I33" s="19">
        <v>21300</v>
      </c>
      <c r="J33" s="19">
        <v>16414</v>
      </c>
      <c r="K33" s="19">
        <v>7227</v>
      </c>
      <c r="L33" s="19">
        <v>1065</v>
      </c>
      <c r="M33" s="19">
        <v>722</v>
      </c>
      <c r="N33" s="19">
        <v>394</v>
      </c>
      <c r="O33" s="19">
        <v>246</v>
      </c>
      <c r="P33" s="19">
        <v>2288</v>
      </c>
      <c r="Q33" s="19">
        <v>12520</v>
      </c>
      <c r="R33" s="19">
        <v>18901</v>
      </c>
      <c r="S33" s="19">
        <v>19763</v>
      </c>
      <c r="T33" s="19">
        <v>24739</v>
      </c>
      <c r="U33" s="19">
        <v>23271</v>
      </c>
      <c r="V33" s="19">
        <v>13842</v>
      </c>
      <c r="W33" s="19">
        <v>7319</v>
      </c>
      <c r="X33" s="19">
        <v>1751</v>
      </c>
      <c r="Y33" s="19">
        <v>658</v>
      </c>
      <c r="Z33" s="19">
        <v>702</v>
      </c>
      <c r="AA33" s="19">
        <v>251</v>
      </c>
      <c r="AB33" s="19">
        <v>875</v>
      </c>
      <c r="AC33" s="19">
        <v>11419</v>
      </c>
      <c r="AD33" s="19">
        <v>20781</v>
      </c>
      <c r="AE33" s="19">
        <v>20610</v>
      </c>
      <c r="AF33" s="19">
        <v>23256</v>
      </c>
      <c r="AG33" s="19">
        <v>22772</v>
      </c>
      <c r="AH33" s="19">
        <v>17331</v>
      </c>
      <c r="AI33" s="19">
        <v>9743</v>
      </c>
      <c r="AJ33" s="19">
        <v>2903</v>
      </c>
      <c r="AK33" s="19">
        <v>978</v>
      </c>
      <c r="AL33" s="19">
        <v>737</v>
      </c>
      <c r="AM33" s="19">
        <v>1175</v>
      </c>
      <c r="AN33" s="19">
        <v>3723</v>
      </c>
      <c r="AO33" s="19">
        <v>14278</v>
      </c>
      <c r="AP33" s="19">
        <v>18167</v>
      </c>
      <c r="AQ33" s="19">
        <v>20826</v>
      </c>
      <c r="AR33" s="19">
        <v>26772</v>
      </c>
      <c r="AS33" s="19">
        <v>23346</v>
      </c>
      <c r="AT33" s="19">
        <v>15221</v>
      </c>
      <c r="AU33" s="19">
        <v>8291</v>
      </c>
      <c r="AV33" s="19">
        <v>2112</v>
      </c>
      <c r="AW33" s="19">
        <v>1039</v>
      </c>
    </row>
    <row r="34" spans="1:49" x14ac:dyDescent="0.25">
      <c r="A34" t="s">
        <v>23</v>
      </c>
      <c r="B34" s="19">
        <v>351</v>
      </c>
      <c r="C34" s="19">
        <v>282</v>
      </c>
      <c r="D34" s="19">
        <v>4021</v>
      </c>
      <c r="E34" s="19">
        <v>15758</v>
      </c>
      <c r="F34" s="19">
        <v>34754</v>
      </c>
      <c r="G34" s="19">
        <v>35814</v>
      </c>
      <c r="H34" s="19">
        <v>54452</v>
      </c>
      <c r="I34" s="19">
        <v>45372</v>
      </c>
      <c r="J34" s="19">
        <v>32380</v>
      </c>
      <c r="K34" s="19">
        <v>12239</v>
      </c>
      <c r="L34" s="19">
        <v>373</v>
      </c>
      <c r="M34" s="19">
        <v>580</v>
      </c>
      <c r="N34" s="19">
        <v>199</v>
      </c>
      <c r="O34" s="19">
        <v>241</v>
      </c>
      <c r="P34" s="19">
        <v>2770</v>
      </c>
      <c r="Q34" s="19">
        <v>20397</v>
      </c>
      <c r="R34" s="19">
        <v>33883</v>
      </c>
      <c r="S34" s="19">
        <v>37075</v>
      </c>
      <c r="T34" s="19">
        <v>58753</v>
      </c>
      <c r="U34" s="19">
        <v>47310</v>
      </c>
      <c r="V34" s="19">
        <v>28011</v>
      </c>
      <c r="W34" s="19">
        <v>9704</v>
      </c>
      <c r="X34" s="19">
        <v>1095</v>
      </c>
      <c r="Y34" s="19">
        <v>283</v>
      </c>
      <c r="Z34" s="19">
        <v>260</v>
      </c>
      <c r="AA34" s="19">
        <v>175</v>
      </c>
      <c r="AB34" s="19">
        <v>464</v>
      </c>
      <c r="AC34" s="19">
        <v>18035</v>
      </c>
      <c r="AD34" s="19">
        <v>37594</v>
      </c>
      <c r="AE34" s="19">
        <v>36802</v>
      </c>
      <c r="AF34" s="19">
        <v>52915</v>
      </c>
      <c r="AG34" s="19">
        <v>42686</v>
      </c>
      <c r="AH34" s="19">
        <v>26563</v>
      </c>
      <c r="AI34" s="19">
        <v>13345</v>
      </c>
      <c r="AJ34" s="19">
        <v>1582</v>
      </c>
      <c r="AK34" s="19">
        <v>104</v>
      </c>
      <c r="AL34" s="19">
        <v>90</v>
      </c>
      <c r="AM34" s="19">
        <v>191</v>
      </c>
      <c r="AN34" s="19">
        <v>4398</v>
      </c>
      <c r="AO34" s="19">
        <v>27555</v>
      </c>
      <c r="AP34" s="19">
        <v>33615</v>
      </c>
      <c r="AQ34" s="19">
        <v>38594</v>
      </c>
      <c r="AR34" s="19">
        <v>56689</v>
      </c>
      <c r="AS34" s="19">
        <v>45096</v>
      </c>
      <c r="AT34" s="19">
        <v>25736</v>
      </c>
      <c r="AU34" s="19">
        <v>8636</v>
      </c>
      <c r="AV34" s="19">
        <v>632</v>
      </c>
      <c r="AW34" s="19">
        <v>68</v>
      </c>
    </row>
    <row r="35" spans="1:49" x14ac:dyDescent="0.25">
      <c r="A35" t="s">
        <v>24</v>
      </c>
      <c r="B35" s="19">
        <v>83</v>
      </c>
      <c r="C35" s="19">
        <v>159</v>
      </c>
      <c r="D35" s="19">
        <v>192</v>
      </c>
      <c r="E35" s="19">
        <v>2329</v>
      </c>
      <c r="F35" s="19">
        <v>18893</v>
      </c>
      <c r="G35" s="19">
        <v>26244</v>
      </c>
      <c r="H35" s="19">
        <v>33844</v>
      </c>
      <c r="I35" s="19">
        <v>29610</v>
      </c>
      <c r="J35" s="19">
        <v>20595</v>
      </c>
      <c r="K35" s="19">
        <v>7076</v>
      </c>
      <c r="L35" s="19">
        <v>30</v>
      </c>
      <c r="M35" s="19">
        <v>84</v>
      </c>
      <c r="N35" s="19">
        <v>129</v>
      </c>
      <c r="O35" s="19">
        <v>176</v>
      </c>
      <c r="P35" s="19">
        <v>191</v>
      </c>
      <c r="Q35" s="19">
        <v>1662</v>
      </c>
      <c r="R35" s="19">
        <v>20038</v>
      </c>
      <c r="S35" s="19">
        <v>26733</v>
      </c>
      <c r="T35" s="19">
        <v>37630</v>
      </c>
      <c r="U35" s="19">
        <v>31675</v>
      </c>
      <c r="V35" s="19">
        <v>19734</v>
      </c>
      <c r="W35" s="19">
        <v>5369</v>
      </c>
      <c r="X35" s="19">
        <v>277</v>
      </c>
      <c r="Y35" s="19">
        <v>51</v>
      </c>
      <c r="Z35" s="19">
        <v>141</v>
      </c>
      <c r="AA35" s="19">
        <v>194</v>
      </c>
      <c r="AB35" s="19">
        <v>175</v>
      </c>
      <c r="AC35" s="19">
        <v>1</v>
      </c>
      <c r="AD35" s="19">
        <v>15379</v>
      </c>
      <c r="AE35" s="19">
        <v>25074</v>
      </c>
      <c r="AF35" s="19">
        <v>31343</v>
      </c>
      <c r="AG35" s="19">
        <v>29913</v>
      </c>
      <c r="AH35" s="19">
        <v>19734</v>
      </c>
      <c r="AI35" s="19">
        <v>7627</v>
      </c>
      <c r="AJ35" s="19">
        <v>105</v>
      </c>
      <c r="AK35" s="19">
        <v>0</v>
      </c>
      <c r="AL35" s="19">
        <v>41</v>
      </c>
      <c r="AM35" s="19">
        <v>97</v>
      </c>
      <c r="AN35" s="19">
        <v>130</v>
      </c>
      <c r="AO35" s="19">
        <v>3102</v>
      </c>
      <c r="AP35" s="19">
        <v>17345</v>
      </c>
      <c r="AQ35" s="19">
        <v>27128</v>
      </c>
      <c r="AR35" s="19">
        <v>36133</v>
      </c>
      <c r="AS35" s="19">
        <v>32288</v>
      </c>
      <c r="AT35" s="19">
        <v>18198</v>
      </c>
      <c r="AU35" s="19">
        <v>4431</v>
      </c>
      <c r="AV35" s="19">
        <v>0</v>
      </c>
      <c r="AW35" s="19">
        <v>0</v>
      </c>
    </row>
    <row r="36" spans="1:49" x14ac:dyDescent="0.25">
      <c r="A36" t="s">
        <v>25</v>
      </c>
      <c r="B36" s="19">
        <v>24</v>
      </c>
      <c r="C36" s="19">
        <v>104</v>
      </c>
      <c r="D36" s="19">
        <v>1942</v>
      </c>
      <c r="E36" s="19">
        <v>4987</v>
      </c>
      <c r="F36" s="19">
        <v>12354</v>
      </c>
      <c r="G36" s="19">
        <v>11457</v>
      </c>
      <c r="H36" s="19">
        <v>22633</v>
      </c>
      <c r="I36" s="19">
        <v>16111</v>
      </c>
      <c r="J36" s="19">
        <v>11964</v>
      </c>
      <c r="K36" s="19">
        <v>4419</v>
      </c>
      <c r="L36" s="19">
        <v>786</v>
      </c>
      <c r="M36" s="19">
        <v>1004</v>
      </c>
      <c r="N36" s="19">
        <v>39</v>
      </c>
      <c r="O36" s="19">
        <v>249</v>
      </c>
      <c r="P36" s="19">
        <v>2102</v>
      </c>
      <c r="Q36" s="19">
        <v>5968</v>
      </c>
      <c r="R36" s="19">
        <v>11407</v>
      </c>
      <c r="S36" s="19">
        <v>11571</v>
      </c>
      <c r="T36" s="19">
        <v>24360</v>
      </c>
      <c r="U36" s="19">
        <v>16523</v>
      </c>
      <c r="V36" s="19">
        <v>11072</v>
      </c>
      <c r="W36" s="19">
        <v>3817</v>
      </c>
      <c r="X36" s="19">
        <v>1821</v>
      </c>
      <c r="Y36" s="19">
        <v>688</v>
      </c>
      <c r="Z36" s="19">
        <v>297</v>
      </c>
      <c r="AA36" s="19">
        <v>64</v>
      </c>
      <c r="AB36" s="19">
        <v>199</v>
      </c>
      <c r="AC36" s="19">
        <v>6119</v>
      </c>
      <c r="AD36" s="19">
        <v>12188</v>
      </c>
      <c r="AE36" s="19">
        <v>13029</v>
      </c>
      <c r="AF36" s="19">
        <v>22984</v>
      </c>
      <c r="AG36" s="19">
        <v>16176</v>
      </c>
      <c r="AH36" s="19">
        <v>10701</v>
      </c>
      <c r="AI36" s="19">
        <v>5504</v>
      </c>
      <c r="AJ36" s="19">
        <v>2198</v>
      </c>
      <c r="AK36" s="19">
        <v>772</v>
      </c>
      <c r="AL36" s="19">
        <v>54</v>
      </c>
      <c r="AM36" s="19">
        <v>890</v>
      </c>
      <c r="AN36" s="19">
        <v>1567</v>
      </c>
      <c r="AO36" s="19">
        <v>7932</v>
      </c>
      <c r="AP36" s="19">
        <v>11505</v>
      </c>
      <c r="AQ36" s="19">
        <v>14212</v>
      </c>
      <c r="AR36" s="19">
        <v>25456</v>
      </c>
      <c r="AS36" s="19">
        <v>18770</v>
      </c>
      <c r="AT36" s="19">
        <v>11125</v>
      </c>
      <c r="AU36" s="19">
        <v>4739</v>
      </c>
      <c r="AV36" s="19">
        <v>1310</v>
      </c>
      <c r="AW36" s="19">
        <v>894</v>
      </c>
    </row>
    <row r="37" spans="1:49" x14ac:dyDescent="0.25">
      <c r="A37" t="s">
        <v>26</v>
      </c>
      <c r="B37" s="19">
        <v>127</v>
      </c>
      <c r="C37" s="19">
        <v>238</v>
      </c>
      <c r="D37" s="19">
        <v>321</v>
      </c>
      <c r="E37" s="19">
        <v>6254</v>
      </c>
      <c r="F37" s="19">
        <v>22914</v>
      </c>
      <c r="G37" s="19">
        <v>29843</v>
      </c>
      <c r="H37" s="19">
        <v>35711</v>
      </c>
      <c r="I37" s="19">
        <v>30726</v>
      </c>
      <c r="J37" s="19">
        <v>24150</v>
      </c>
      <c r="K37" s="19">
        <v>9780</v>
      </c>
      <c r="L37" s="19">
        <v>0</v>
      </c>
      <c r="M37" s="19">
        <v>17</v>
      </c>
      <c r="N37" s="19">
        <v>126</v>
      </c>
      <c r="O37" s="19">
        <v>259</v>
      </c>
      <c r="P37" s="19">
        <v>299</v>
      </c>
      <c r="Q37" s="19">
        <v>1763</v>
      </c>
      <c r="R37" s="19">
        <v>22036</v>
      </c>
      <c r="S37" s="19">
        <v>30888</v>
      </c>
      <c r="T37" s="19">
        <v>36932</v>
      </c>
      <c r="U37" s="19">
        <v>31323</v>
      </c>
      <c r="V37" s="19">
        <v>20653</v>
      </c>
      <c r="W37" s="19">
        <v>4990</v>
      </c>
      <c r="X37" s="19">
        <v>80</v>
      </c>
      <c r="Y37" s="19">
        <v>15</v>
      </c>
      <c r="Z37" s="19">
        <v>253</v>
      </c>
      <c r="AA37" s="19">
        <v>284</v>
      </c>
      <c r="AB37" s="19">
        <v>306</v>
      </c>
      <c r="AC37" s="19">
        <v>227</v>
      </c>
      <c r="AD37" s="19">
        <v>12921</v>
      </c>
      <c r="AE37" s="19">
        <v>28521</v>
      </c>
      <c r="AF37" s="19">
        <v>30388</v>
      </c>
      <c r="AG37" s="19">
        <v>30884</v>
      </c>
      <c r="AH37" s="19">
        <v>22052</v>
      </c>
      <c r="AI37" s="19">
        <v>11123</v>
      </c>
      <c r="AJ37" s="19">
        <v>0</v>
      </c>
      <c r="AK37" s="19">
        <v>209</v>
      </c>
      <c r="AL37" s="19">
        <v>545</v>
      </c>
      <c r="AM37" s="19">
        <v>449</v>
      </c>
      <c r="AN37" s="19">
        <v>572</v>
      </c>
      <c r="AO37" s="19">
        <v>3369</v>
      </c>
      <c r="AP37" s="19">
        <v>21716</v>
      </c>
      <c r="AQ37" s="19">
        <v>29770</v>
      </c>
      <c r="AR37" s="19">
        <v>32540</v>
      </c>
      <c r="AS37" s="19">
        <v>31308</v>
      </c>
      <c r="AT37" s="19">
        <v>19978</v>
      </c>
      <c r="AU37" s="19">
        <v>4335</v>
      </c>
      <c r="AV37" s="19">
        <v>121</v>
      </c>
      <c r="AW37" s="19">
        <v>241</v>
      </c>
    </row>
    <row r="38" spans="1:49" x14ac:dyDescent="0.25">
      <c r="A38" t="s">
        <v>27</v>
      </c>
      <c r="B38" s="19">
        <v>346</v>
      </c>
      <c r="C38" s="19">
        <v>608</v>
      </c>
      <c r="D38" s="19">
        <v>5918</v>
      </c>
      <c r="E38" s="19">
        <v>43973</v>
      </c>
      <c r="F38" s="19">
        <v>94774</v>
      </c>
      <c r="G38" s="19">
        <v>92738</v>
      </c>
      <c r="H38" s="19">
        <v>98905</v>
      </c>
      <c r="I38" s="19">
        <v>97786</v>
      </c>
      <c r="J38" s="19">
        <v>81951</v>
      </c>
      <c r="K38" s="19">
        <v>39471</v>
      </c>
      <c r="L38" s="19">
        <v>4924</v>
      </c>
      <c r="M38" s="19">
        <v>1881</v>
      </c>
      <c r="N38" s="19">
        <v>1118</v>
      </c>
      <c r="O38" s="19">
        <v>925</v>
      </c>
      <c r="P38" s="19">
        <v>6684</v>
      </c>
      <c r="Q38" s="19">
        <v>49539</v>
      </c>
      <c r="R38" s="19">
        <v>91944</v>
      </c>
      <c r="S38" s="19">
        <v>92520</v>
      </c>
      <c r="T38" s="19">
        <v>111384</v>
      </c>
      <c r="U38" s="19">
        <v>106435</v>
      </c>
      <c r="V38" s="19">
        <v>64787</v>
      </c>
      <c r="W38" s="19">
        <v>27540</v>
      </c>
      <c r="X38" s="19">
        <v>5446</v>
      </c>
      <c r="Y38" s="19">
        <v>1096</v>
      </c>
      <c r="Z38" s="19">
        <v>841</v>
      </c>
      <c r="AA38" s="19">
        <v>526</v>
      </c>
      <c r="AB38" s="19">
        <v>615</v>
      </c>
      <c r="AC38" s="19">
        <v>37124</v>
      </c>
      <c r="AD38" s="19">
        <v>98549</v>
      </c>
      <c r="AE38" s="19">
        <v>93895</v>
      </c>
      <c r="AF38" s="19">
        <v>98668</v>
      </c>
      <c r="AG38" s="19">
        <v>97920</v>
      </c>
      <c r="AH38" s="19">
        <v>66773</v>
      </c>
      <c r="AI38" s="19">
        <v>39320</v>
      </c>
      <c r="AJ38" s="19">
        <v>8869</v>
      </c>
      <c r="AK38" s="19">
        <v>1956</v>
      </c>
      <c r="AL38" s="19">
        <v>1563</v>
      </c>
      <c r="AM38" s="19">
        <v>2830</v>
      </c>
      <c r="AN38" s="19">
        <v>7462</v>
      </c>
      <c r="AO38" s="19">
        <v>60840</v>
      </c>
      <c r="AP38" s="19">
        <v>78529</v>
      </c>
      <c r="AQ38" s="19">
        <v>90398</v>
      </c>
      <c r="AR38" s="19">
        <v>95982</v>
      </c>
      <c r="AS38" s="19">
        <v>96957</v>
      </c>
      <c r="AT38" s="19">
        <v>59227</v>
      </c>
      <c r="AU38" s="19">
        <v>26237</v>
      </c>
      <c r="AV38" s="19">
        <v>4221</v>
      </c>
      <c r="AW38" s="19">
        <v>1159</v>
      </c>
    </row>
    <row r="39" spans="1:49" x14ac:dyDescent="0.25">
      <c r="A39" t="s">
        <v>28</v>
      </c>
      <c r="B39" s="19">
        <v>400</v>
      </c>
      <c r="C39" s="19">
        <v>756</v>
      </c>
      <c r="D39" s="19">
        <v>8680</v>
      </c>
      <c r="E39" s="19">
        <v>33387</v>
      </c>
      <c r="F39" s="19">
        <v>57369</v>
      </c>
      <c r="G39" s="19">
        <v>56084</v>
      </c>
      <c r="H39" s="19">
        <v>72274</v>
      </c>
      <c r="I39" s="19">
        <v>64937</v>
      </c>
      <c r="J39" s="19">
        <v>51265</v>
      </c>
      <c r="K39" s="19">
        <v>23911</v>
      </c>
      <c r="L39" s="19">
        <v>1993</v>
      </c>
      <c r="M39" s="19">
        <v>1766</v>
      </c>
      <c r="N39" s="19">
        <v>1197</v>
      </c>
      <c r="O39" s="19">
        <v>766</v>
      </c>
      <c r="P39" s="19">
        <v>5410</v>
      </c>
      <c r="Q39" s="19">
        <v>36244</v>
      </c>
      <c r="R39" s="19">
        <v>58181</v>
      </c>
      <c r="S39" s="19">
        <v>56434</v>
      </c>
      <c r="T39" s="19">
        <v>75416</v>
      </c>
      <c r="U39" s="19">
        <v>66737</v>
      </c>
      <c r="V39" s="19">
        <v>41808</v>
      </c>
      <c r="W39" s="19">
        <v>19254</v>
      </c>
      <c r="X39" s="19">
        <v>3331</v>
      </c>
      <c r="Y39" s="19">
        <v>740</v>
      </c>
      <c r="Z39" s="19">
        <v>1092</v>
      </c>
      <c r="AA39" s="19">
        <v>731</v>
      </c>
      <c r="AB39" s="19">
        <v>986</v>
      </c>
      <c r="AC39" s="19">
        <v>31401</v>
      </c>
      <c r="AD39" s="19">
        <v>60610</v>
      </c>
      <c r="AE39" s="19">
        <v>56214</v>
      </c>
      <c r="AF39" s="19">
        <v>70210</v>
      </c>
      <c r="AG39" s="19">
        <v>59478</v>
      </c>
      <c r="AH39" s="19">
        <v>44042</v>
      </c>
      <c r="AI39" s="19">
        <v>25524</v>
      </c>
      <c r="AJ39" s="19">
        <v>6075</v>
      </c>
      <c r="AK39" s="19">
        <v>1850</v>
      </c>
      <c r="AL39" s="19">
        <v>1424</v>
      </c>
      <c r="AM39" s="19">
        <v>1996</v>
      </c>
      <c r="AN39" s="19">
        <v>5393</v>
      </c>
      <c r="AO39" s="19">
        <v>40200</v>
      </c>
      <c r="AP39" s="19">
        <v>53760</v>
      </c>
      <c r="AQ39" s="19">
        <v>59703</v>
      </c>
      <c r="AR39" s="19">
        <v>73237</v>
      </c>
      <c r="AS39" s="19">
        <v>64987</v>
      </c>
      <c r="AT39" s="19">
        <v>39865</v>
      </c>
      <c r="AU39" s="19">
        <v>20145</v>
      </c>
      <c r="AV39" s="19">
        <v>2588</v>
      </c>
      <c r="AW39" s="19">
        <v>1024</v>
      </c>
    </row>
    <row r="40" spans="1:49" x14ac:dyDescent="0.25">
      <c r="A40" t="s">
        <v>29</v>
      </c>
      <c r="B40" s="19">
        <v>0</v>
      </c>
      <c r="C40" s="19">
        <v>0</v>
      </c>
      <c r="D40" s="19">
        <v>0</v>
      </c>
      <c r="E40" s="19">
        <v>0</v>
      </c>
      <c r="F40" s="19">
        <v>16</v>
      </c>
      <c r="G40" s="19">
        <v>6412</v>
      </c>
      <c r="H40" s="19">
        <v>11741</v>
      </c>
      <c r="I40" s="19">
        <v>11784</v>
      </c>
      <c r="J40" s="19">
        <v>8930</v>
      </c>
      <c r="K40" s="19">
        <v>2098</v>
      </c>
      <c r="L40" s="19">
        <v>0</v>
      </c>
      <c r="M40" s="19">
        <v>0</v>
      </c>
      <c r="N40" s="19">
        <v>0</v>
      </c>
      <c r="O40" s="19">
        <v>0</v>
      </c>
      <c r="P40" s="19">
        <v>0</v>
      </c>
      <c r="Q40" s="19">
        <v>0</v>
      </c>
      <c r="R40" s="19">
        <v>8</v>
      </c>
      <c r="S40" s="19">
        <v>8083</v>
      </c>
      <c r="T40" s="19">
        <v>11359</v>
      </c>
      <c r="U40" s="19">
        <v>11677</v>
      </c>
      <c r="V40" s="19">
        <v>8313</v>
      </c>
      <c r="W40" s="19">
        <v>1942</v>
      </c>
      <c r="X40" s="19">
        <v>0</v>
      </c>
      <c r="Y40" s="19">
        <v>0</v>
      </c>
      <c r="Z40" s="19">
        <v>0</v>
      </c>
      <c r="AA40" s="19">
        <v>0</v>
      </c>
      <c r="AB40" s="19">
        <v>0</v>
      </c>
      <c r="AC40" s="19">
        <v>0</v>
      </c>
      <c r="AD40" s="19">
        <v>1485</v>
      </c>
      <c r="AE40" s="19">
        <v>8609</v>
      </c>
      <c r="AF40" s="19">
        <v>12153</v>
      </c>
      <c r="AG40" s="19">
        <v>11266</v>
      </c>
      <c r="AH40" s="19">
        <v>7989</v>
      </c>
      <c r="AI40" s="19">
        <v>2145</v>
      </c>
      <c r="AJ40" s="19">
        <v>0</v>
      </c>
      <c r="AK40" s="19">
        <v>0</v>
      </c>
      <c r="AL40" s="19">
        <v>0</v>
      </c>
      <c r="AM40" s="19">
        <v>0</v>
      </c>
      <c r="AN40" s="19">
        <v>0</v>
      </c>
      <c r="AO40" s="19">
        <v>0</v>
      </c>
      <c r="AP40" s="19">
        <v>881</v>
      </c>
      <c r="AQ40" s="19">
        <v>8331</v>
      </c>
      <c r="AR40" s="19">
        <v>12559</v>
      </c>
      <c r="AS40" s="19">
        <v>13853</v>
      </c>
      <c r="AT40" s="19">
        <v>7756</v>
      </c>
      <c r="AU40" s="19">
        <v>1258</v>
      </c>
      <c r="AV40" s="19">
        <v>0</v>
      </c>
      <c r="AW40" s="19">
        <v>0</v>
      </c>
    </row>
    <row r="41" spans="1:49" x14ac:dyDescent="0.25">
      <c r="A41" t="s">
        <v>30</v>
      </c>
      <c r="B41" s="19">
        <v>150</v>
      </c>
      <c r="C41" s="19">
        <v>177</v>
      </c>
      <c r="D41" s="19">
        <v>210</v>
      </c>
      <c r="E41" s="19">
        <v>83</v>
      </c>
      <c r="F41" s="19">
        <v>2998</v>
      </c>
      <c r="G41" s="19">
        <v>15215</v>
      </c>
      <c r="H41" s="19">
        <v>18179</v>
      </c>
      <c r="I41" s="19">
        <v>18213</v>
      </c>
      <c r="J41" s="19">
        <v>12723</v>
      </c>
      <c r="K41" s="19">
        <v>5682</v>
      </c>
      <c r="L41" s="19">
        <v>9</v>
      </c>
      <c r="M41" s="19">
        <v>65</v>
      </c>
      <c r="N41" s="19">
        <v>97</v>
      </c>
      <c r="O41" s="19">
        <v>106</v>
      </c>
      <c r="P41" s="19">
        <v>152</v>
      </c>
      <c r="Q41" s="19">
        <v>1802</v>
      </c>
      <c r="R41" s="19">
        <v>5227</v>
      </c>
      <c r="S41" s="19">
        <v>16015</v>
      </c>
      <c r="T41" s="19">
        <v>19305</v>
      </c>
      <c r="U41" s="19">
        <v>17632</v>
      </c>
      <c r="V41" s="19">
        <v>11795</v>
      </c>
      <c r="W41" s="19">
        <v>13326</v>
      </c>
      <c r="X41" s="19">
        <v>0</v>
      </c>
      <c r="Y41" s="19">
        <v>90</v>
      </c>
      <c r="Z41" s="19">
        <v>63</v>
      </c>
      <c r="AA41" s="19">
        <v>87</v>
      </c>
      <c r="AB41" s="19">
        <v>158</v>
      </c>
      <c r="AC41" s="19">
        <v>205</v>
      </c>
      <c r="AD41" s="19">
        <v>3289</v>
      </c>
      <c r="AE41" s="19">
        <v>15106</v>
      </c>
      <c r="AF41" s="19">
        <v>16182</v>
      </c>
      <c r="AG41" s="19">
        <v>17052</v>
      </c>
      <c r="AH41" s="19">
        <v>11899</v>
      </c>
      <c r="AI41" s="19">
        <v>6130</v>
      </c>
      <c r="AJ41" s="19">
        <v>35</v>
      </c>
      <c r="AK41" s="19">
        <v>66</v>
      </c>
      <c r="AL41" s="19">
        <v>109</v>
      </c>
      <c r="AM41" s="19">
        <v>155</v>
      </c>
      <c r="AN41" s="19">
        <v>173</v>
      </c>
      <c r="AO41" s="19">
        <v>92</v>
      </c>
      <c r="AP41" s="19">
        <v>2816</v>
      </c>
      <c r="AQ41" s="19">
        <v>14986</v>
      </c>
      <c r="AR41" s="19">
        <v>17468</v>
      </c>
      <c r="AS41" s="19">
        <v>18244</v>
      </c>
      <c r="AT41" s="19">
        <v>10985</v>
      </c>
      <c r="AU41" s="19">
        <v>3710</v>
      </c>
      <c r="AV41" s="19">
        <v>91</v>
      </c>
      <c r="AW41" s="19">
        <v>116</v>
      </c>
    </row>
    <row r="42" spans="1:49" x14ac:dyDescent="0.25">
      <c r="A42" t="s">
        <v>31</v>
      </c>
      <c r="B42" s="19">
        <v>0</v>
      </c>
      <c r="C42" s="19">
        <v>0</v>
      </c>
      <c r="D42" s="19">
        <v>0</v>
      </c>
      <c r="E42" s="19">
        <v>2</v>
      </c>
      <c r="F42" s="19">
        <v>4025</v>
      </c>
      <c r="G42" s="19">
        <v>24714</v>
      </c>
      <c r="H42" s="19">
        <v>35364</v>
      </c>
      <c r="I42" s="19">
        <v>31366</v>
      </c>
      <c r="J42" s="19">
        <v>18167</v>
      </c>
      <c r="K42" s="19">
        <v>4205</v>
      </c>
      <c r="L42" s="19">
        <v>0</v>
      </c>
      <c r="M42" s="19">
        <v>0</v>
      </c>
      <c r="N42" s="19">
        <v>24</v>
      </c>
      <c r="O42" s="19">
        <v>200</v>
      </c>
      <c r="P42" s="19">
        <v>284</v>
      </c>
      <c r="Q42" s="19">
        <v>246</v>
      </c>
      <c r="R42" s="19">
        <v>163</v>
      </c>
      <c r="S42" s="19">
        <v>24693</v>
      </c>
      <c r="T42" s="19">
        <v>43604</v>
      </c>
      <c r="U42" s="19">
        <v>37928</v>
      </c>
      <c r="V42" s="19">
        <v>19801</v>
      </c>
      <c r="W42" s="19">
        <v>1580</v>
      </c>
      <c r="X42" s="19">
        <v>0</v>
      </c>
      <c r="Y42" s="19">
        <v>72</v>
      </c>
      <c r="Z42" s="19">
        <v>134</v>
      </c>
      <c r="AA42" s="19">
        <v>150</v>
      </c>
      <c r="AB42" s="19">
        <v>177</v>
      </c>
      <c r="AC42" s="19">
        <v>169</v>
      </c>
      <c r="AD42" s="19">
        <v>4351</v>
      </c>
      <c r="AE42" s="19">
        <v>30071</v>
      </c>
      <c r="AF42" s="19">
        <v>41723</v>
      </c>
      <c r="AG42" s="19">
        <v>37795</v>
      </c>
      <c r="AH42" s="19">
        <v>22956</v>
      </c>
      <c r="AI42" s="19">
        <v>5437</v>
      </c>
      <c r="AJ42" s="19">
        <v>54</v>
      </c>
      <c r="AK42" s="19">
        <v>70</v>
      </c>
      <c r="AL42" s="19">
        <v>160</v>
      </c>
      <c r="AM42" s="19">
        <v>215</v>
      </c>
      <c r="AN42" s="19">
        <v>263</v>
      </c>
      <c r="AO42" s="19">
        <v>249</v>
      </c>
      <c r="AP42" s="19">
        <v>3004</v>
      </c>
      <c r="AQ42" s="19">
        <v>30411</v>
      </c>
      <c r="AR42" s="19">
        <v>48983</v>
      </c>
      <c r="AS42" s="19">
        <v>42892</v>
      </c>
      <c r="AT42" s="19">
        <v>22184</v>
      </c>
      <c r="AU42" s="19">
        <v>1896</v>
      </c>
      <c r="AV42" s="19">
        <v>107</v>
      </c>
      <c r="AW42" s="19">
        <v>144</v>
      </c>
    </row>
    <row r="43" spans="1:49" x14ac:dyDescent="0.25">
      <c r="A43" t="s">
        <v>32</v>
      </c>
      <c r="B43" s="19">
        <v>2853</v>
      </c>
      <c r="C43" s="19">
        <v>10069</v>
      </c>
      <c r="D43" s="19">
        <v>53126</v>
      </c>
      <c r="E43" s="19">
        <v>118881</v>
      </c>
      <c r="F43" s="19">
        <v>189735</v>
      </c>
      <c r="G43" s="19">
        <v>168714</v>
      </c>
      <c r="H43" s="19">
        <v>218854</v>
      </c>
      <c r="I43" s="19">
        <v>202411</v>
      </c>
      <c r="J43" s="19">
        <v>167473</v>
      </c>
      <c r="K43" s="19">
        <v>80712</v>
      </c>
      <c r="L43" s="19">
        <v>18109</v>
      </c>
      <c r="M43" s="19">
        <v>12143</v>
      </c>
      <c r="N43" s="19">
        <v>6746</v>
      </c>
      <c r="O43" s="19">
        <v>6300</v>
      </c>
      <c r="P43" s="19">
        <v>38254</v>
      </c>
      <c r="Q43" s="19">
        <v>120773</v>
      </c>
      <c r="R43" s="19">
        <v>179220</v>
      </c>
      <c r="S43" s="19">
        <v>172816</v>
      </c>
      <c r="T43" s="19">
        <v>225544</v>
      </c>
      <c r="U43" s="19">
        <v>207194</v>
      </c>
      <c r="V43" s="19">
        <v>145130</v>
      </c>
      <c r="W43" s="19">
        <v>77930</v>
      </c>
      <c r="X43" s="19">
        <v>28295</v>
      </c>
      <c r="Y43" s="19">
        <v>7798</v>
      </c>
      <c r="Z43" s="19">
        <v>6089</v>
      </c>
      <c r="AA43" s="19">
        <v>4094</v>
      </c>
      <c r="AB43" s="19">
        <v>7900</v>
      </c>
      <c r="AC43" s="19">
        <v>116997</v>
      </c>
      <c r="AD43" s="19">
        <v>195878</v>
      </c>
      <c r="AE43" s="19">
        <v>176346</v>
      </c>
      <c r="AF43" s="19">
        <v>207168</v>
      </c>
      <c r="AG43" s="19">
        <v>185607</v>
      </c>
      <c r="AH43" s="19">
        <v>152087</v>
      </c>
      <c r="AI43" s="19">
        <v>95983</v>
      </c>
      <c r="AJ43" s="19">
        <v>31097</v>
      </c>
      <c r="AK43" s="19">
        <v>9873</v>
      </c>
      <c r="AL43" s="19">
        <v>6340</v>
      </c>
      <c r="AM43" s="19">
        <v>14957</v>
      </c>
      <c r="AN43" s="19">
        <v>31830</v>
      </c>
      <c r="AO43" s="19">
        <v>133377</v>
      </c>
      <c r="AP43" s="19">
        <v>163354</v>
      </c>
      <c r="AQ43" s="19">
        <v>175746</v>
      </c>
      <c r="AR43" s="19">
        <v>214547</v>
      </c>
      <c r="AS43" s="19">
        <v>197127</v>
      </c>
      <c r="AT43" s="19">
        <v>136373</v>
      </c>
      <c r="AU43" s="19">
        <v>76814</v>
      </c>
      <c r="AV43" s="19">
        <v>22676</v>
      </c>
      <c r="AW43" s="19">
        <v>10463</v>
      </c>
    </row>
    <row r="44" spans="1:49" x14ac:dyDescent="0.25">
      <c r="A44" t="s">
        <v>33</v>
      </c>
      <c r="B44" s="19">
        <v>13</v>
      </c>
      <c r="C44" s="19">
        <v>1123</v>
      </c>
      <c r="D44" s="19">
        <v>9017</v>
      </c>
      <c r="E44" s="19">
        <v>51829</v>
      </c>
      <c r="F44" s="19">
        <v>101521</v>
      </c>
      <c r="G44" s="19">
        <v>98547</v>
      </c>
      <c r="H44" s="19">
        <v>128668</v>
      </c>
      <c r="I44" s="19">
        <v>109599</v>
      </c>
      <c r="J44" s="19">
        <v>89316</v>
      </c>
      <c r="K44" s="19">
        <v>30224</v>
      </c>
      <c r="L44" s="19">
        <v>2599</v>
      </c>
      <c r="M44" s="19">
        <v>2418</v>
      </c>
      <c r="N44" s="19">
        <v>257</v>
      </c>
      <c r="O44" s="19">
        <v>436</v>
      </c>
      <c r="P44" s="19">
        <v>7638</v>
      </c>
      <c r="Q44" s="19">
        <v>55909</v>
      </c>
      <c r="R44" s="19">
        <v>104092</v>
      </c>
      <c r="S44" s="19">
        <v>101727</v>
      </c>
      <c r="T44" s="19">
        <v>144045</v>
      </c>
      <c r="U44" s="19">
        <v>118757</v>
      </c>
      <c r="V44" s="19">
        <v>75239</v>
      </c>
      <c r="W44" s="19">
        <v>30025</v>
      </c>
      <c r="X44" s="19">
        <v>5268</v>
      </c>
      <c r="Y44" s="19">
        <v>1328</v>
      </c>
      <c r="Z44" s="19">
        <v>702</v>
      </c>
      <c r="AA44" s="19">
        <v>81</v>
      </c>
      <c r="AB44" s="19">
        <v>64</v>
      </c>
      <c r="AC44" s="19">
        <v>36746</v>
      </c>
      <c r="AD44" s="19">
        <v>108584</v>
      </c>
      <c r="AE44" s="19">
        <v>102518</v>
      </c>
      <c r="AF44" s="19">
        <v>122072</v>
      </c>
      <c r="AG44" s="19">
        <v>106913</v>
      </c>
      <c r="AH44" s="19">
        <v>84097</v>
      </c>
      <c r="AI44" s="19">
        <v>40086</v>
      </c>
      <c r="AJ44" s="19">
        <v>6763</v>
      </c>
      <c r="AK44" s="19">
        <v>1136</v>
      </c>
      <c r="AL44" s="19">
        <v>463</v>
      </c>
      <c r="AM44" s="19">
        <v>1563</v>
      </c>
      <c r="AN44" s="19">
        <v>6885</v>
      </c>
      <c r="AO44" s="19">
        <v>62409</v>
      </c>
      <c r="AP44" s="19">
        <v>91963</v>
      </c>
      <c r="AQ44" s="19">
        <v>99817</v>
      </c>
      <c r="AR44" s="19">
        <v>127248</v>
      </c>
      <c r="AS44" s="19">
        <v>109685</v>
      </c>
      <c r="AT44" s="19">
        <v>76128</v>
      </c>
      <c r="AU44" s="19">
        <v>30001</v>
      </c>
      <c r="AV44" s="19">
        <v>4168</v>
      </c>
      <c r="AW44" s="19">
        <v>1893</v>
      </c>
    </row>
    <row r="45" spans="1:49" x14ac:dyDescent="0.25">
      <c r="A45" t="s">
        <v>34</v>
      </c>
      <c r="B45" s="19">
        <v>1449</v>
      </c>
      <c r="C45" s="19">
        <v>2640</v>
      </c>
      <c r="D45" s="19">
        <v>8803</v>
      </c>
      <c r="E45" s="19">
        <v>69059</v>
      </c>
      <c r="F45" s="19">
        <v>188269</v>
      </c>
      <c r="G45" s="19">
        <v>192550</v>
      </c>
      <c r="H45" s="19">
        <v>218927</v>
      </c>
      <c r="I45" s="19">
        <v>218258</v>
      </c>
      <c r="J45" s="19">
        <v>184470</v>
      </c>
      <c r="K45" s="19">
        <v>84613</v>
      </c>
      <c r="L45" s="19">
        <v>1728</v>
      </c>
      <c r="M45" s="19">
        <v>962</v>
      </c>
      <c r="N45" s="19">
        <v>346</v>
      </c>
      <c r="O45" s="19">
        <v>858</v>
      </c>
      <c r="P45" s="19">
        <v>7216</v>
      </c>
      <c r="Q45" s="19">
        <v>62339</v>
      </c>
      <c r="R45" s="19">
        <v>185868</v>
      </c>
      <c r="S45" s="19">
        <v>209859</v>
      </c>
      <c r="T45" s="19">
        <v>237208</v>
      </c>
      <c r="U45" s="19">
        <v>227957</v>
      </c>
      <c r="V45" s="19">
        <v>167613</v>
      </c>
      <c r="W45" s="19">
        <v>63983</v>
      </c>
      <c r="X45" s="19">
        <v>7482</v>
      </c>
      <c r="Y45" s="19">
        <v>1383</v>
      </c>
      <c r="Z45" s="19">
        <v>968</v>
      </c>
      <c r="AA45" s="19">
        <v>123</v>
      </c>
      <c r="AB45" s="19">
        <v>548</v>
      </c>
      <c r="AC45" s="19">
        <v>41925</v>
      </c>
      <c r="AD45" s="19">
        <v>209722</v>
      </c>
      <c r="AE45" s="19">
        <v>208752</v>
      </c>
      <c r="AF45" s="19">
        <v>195844</v>
      </c>
      <c r="AG45" s="19">
        <v>224288</v>
      </c>
      <c r="AH45" s="19">
        <v>174069</v>
      </c>
      <c r="AI45" s="19">
        <v>93901</v>
      </c>
      <c r="AJ45" s="19">
        <v>14262</v>
      </c>
      <c r="AK45" s="19">
        <v>1390</v>
      </c>
      <c r="AL45" s="19">
        <v>311</v>
      </c>
      <c r="AM45" s="19">
        <v>1717</v>
      </c>
      <c r="AN45" s="19">
        <v>6121</v>
      </c>
      <c r="AO45" s="19">
        <v>69725</v>
      </c>
      <c r="AP45" s="19">
        <v>179878</v>
      </c>
      <c r="AQ45" s="19">
        <v>210680</v>
      </c>
      <c r="AR45" s="19">
        <v>206692</v>
      </c>
      <c r="AS45" s="19">
        <v>242303</v>
      </c>
      <c r="AT45" s="19">
        <v>170695</v>
      </c>
      <c r="AU45" s="19">
        <v>67838</v>
      </c>
      <c r="AV45" s="19">
        <v>6058</v>
      </c>
      <c r="AW45" s="19">
        <v>1723</v>
      </c>
    </row>
    <row r="46" spans="1:49" x14ac:dyDescent="0.25">
      <c r="A46" t="s">
        <v>35</v>
      </c>
      <c r="B46" s="19">
        <v>0</v>
      </c>
      <c r="C46" s="19">
        <v>0</v>
      </c>
      <c r="D46" s="19">
        <v>739</v>
      </c>
      <c r="E46" s="19">
        <v>16113</v>
      </c>
      <c r="F46" s="19">
        <v>48713</v>
      </c>
      <c r="G46" s="19">
        <v>48374</v>
      </c>
      <c r="H46" s="19">
        <v>57573</v>
      </c>
      <c r="I46" s="19">
        <v>54935</v>
      </c>
      <c r="J46" s="19">
        <v>45472</v>
      </c>
      <c r="K46" s="19">
        <v>16188</v>
      </c>
      <c r="L46" s="19">
        <v>93</v>
      </c>
      <c r="M46" s="19">
        <v>49</v>
      </c>
      <c r="N46" s="19">
        <v>0</v>
      </c>
      <c r="O46" s="19">
        <v>0</v>
      </c>
      <c r="P46" s="19">
        <v>773</v>
      </c>
      <c r="Q46" s="19">
        <v>23064</v>
      </c>
      <c r="R46" s="19">
        <v>51815</v>
      </c>
      <c r="S46" s="19">
        <v>51986</v>
      </c>
      <c r="T46" s="19">
        <v>65564</v>
      </c>
      <c r="U46" s="19">
        <v>61250</v>
      </c>
      <c r="V46" s="19">
        <v>42330</v>
      </c>
      <c r="W46" s="19">
        <v>11305</v>
      </c>
      <c r="X46" s="19">
        <v>255</v>
      </c>
      <c r="Y46" s="19">
        <v>12</v>
      </c>
      <c r="Z46" s="19">
        <v>16</v>
      </c>
      <c r="AA46" s="19">
        <v>21</v>
      </c>
      <c r="AB46" s="19">
        <v>24</v>
      </c>
      <c r="AC46" s="19">
        <v>9639</v>
      </c>
      <c r="AD46" s="19">
        <v>53443</v>
      </c>
      <c r="AE46" s="19">
        <v>51411</v>
      </c>
      <c r="AF46" s="19">
        <v>52911</v>
      </c>
      <c r="AG46" s="19">
        <v>54744</v>
      </c>
      <c r="AH46" s="19">
        <v>44050</v>
      </c>
      <c r="AI46" s="19">
        <v>19077</v>
      </c>
      <c r="AJ46" s="19">
        <v>1399</v>
      </c>
      <c r="AK46" s="19">
        <v>45</v>
      </c>
      <c r="AL46" s="19">
        <v>0</v>
      </c>
      <c r="AM46" s="19">
        <v>0</v>
      </c>
      <c r="AN46" s="19">
        <v>463</v>
      </c>
      <c r="AO46" s="19">
        <v>22980</v>
      </c>
      <c r="AP46" s="19">
        <v>50054</v>
      </c>
      <c r="AQ46" s="19">
        <v>56189</v>
      </c>
      <c r="AR46" s="19">
        <v>59293</v>
      </c>
      <c r="AS46" s="19">
        <v>65011</v>
      </c>
      <c r="AT46" s="19">
        <v>45370</v>
      </c>
      <c r="AU46" s="19">
        <v>13584</v>
      </c>
      <c r="AV46" s="19">
        <v>478</v>
      </c>
      <c r="AW46" s="19">
        <v>83</v>
      </c>
    </row>
    <row r="47" spans="1:49" x14ac:dyDescent="0.25">
      <c r="A47" t="s">
        <v>36</v>
      </c>
      <c r="B47" s="19">
        <v>0</v>
      </c>
      <c r="C47" s="19">
        <v>0</v>
      </c>
      <c r="D47" s="19">
        <v>1456</v>
      </c>
      <c r="E47" s="19">
        <v>10728</v>
      </c>
      <c r="F47" s="19">
        <v>43866</v>
      </c>
      <c r="G47" s="19">
        <v>42277</v>
      </c>
      <c r="H47" s="19">
        <v>50587</v>
      </c>
      <c r="I47" s="19">
        <v>49507</v>
      </c>
      <c r="J47" s="19">
        <v>41035</v>
      </c>
      <c r="K47" s="19">
        <v>15265</v>
      </c>
      <c r="L47" s="19">
        <v>32</v>
      </c>
      <c r="M47" s="19">
        <v>0</v>
      </c>
      <c r="N47" s="19">
        <v>0</v>
      </c>
      <c r="O47" s="19">
        <v>0</v>
      </c>
      <c r="P47" s="19">
        <v>347</v>
      </c>
      <c r="Q47" s="19">
        <v>9191</v>
      </c>
      <c r="R47" s="19">
        <v>42602</v>
      </c>
      <c r="S47" s="19">
        <v>45796</v>
      </c>
      <c r="T47" s="19">
        <v>55401</v>
      </c>
      <c r="U47" s="19">
        <v>50776</v>
      </c>
      <c r="V47" s="19">
        <v>37632</v>
      </c>
      <c r="W47" s="19">
        <v>10352</v>
      </c>
      <c r="X47" s="19">
        <v>545</v>
      </c>
      <c r="Y47" s="19">
        <v>3</v>
      </c>
      <c r="Z47" s="19">
        <v>0</v>
      </c>
      <c r="AA47" s="19">
        <v>0</v>
      </c>
      <c r="AB47" s="19">
        <v>0</v>
      </c>
      <c r="AC47" s="19">
        <v>2922</v>
      </c>
      <c r="AD47" s="19">
        <v>43284</v>
      </c>
      <c r="AE47" s="19">
        <v>41802</v>
      </c>
      <c r="AF47" s="19">
        <v>43041</v>
      </c>
      <c r="AG47" s="19">
        <v>46717</v>
      </c>
      <c r="AH47" s="19">
        <v>37206</v>
      </c>
      <c r="AI47" s="19">
        <v>16125</v>
      </c>
      <c r="AJ47" s="19">
        <v>805</v>
      </c>
      <c r="AK47" s="19">
        <v>0</v>
      </c>
      <c r="AL47" s="19">
        <v>0</v>
      </c>
      <c r="AM47" s="19">
        <v>0</v>
      </c>
      <c r="AN47" s="19">
        <v>311</v>
      </c>
      <c r="AO47" s="19">
        <v>13784</v>
      </c>
      <c r="AP47" s="19">
        <v>39919</v>
      </c>
      <c r="AQ47" s="19">
        <v>44527</v>
      </c>
      <c r="AR47" s="19">
        <v>50768</v>
      </c>
      <c r="AS47" s="19">
        <v>53446</v>
      </c>
      <c r="AT47" s="19">
        <v>37981</v>
      </c>
      <c r="AU47" s="19">
        <v>10102</v>
      </c>
      <c r="AV47" s="19">
        <v>614</v>
      </c>
      <c r="AW47" s="19">
        <v>0</v>
      </c>
    </row>
    <row r="48" spans="1:49" x14ac:dyDescent="0.25">
      <c r="A48" t="s">
        <v>37</v>
      </c>
      <c r="B48" s="19">
        <v>0</v>
      </c>
      <c r="C48" s="19">
        <v>0</v>
      </c>
      <c r="D48" s="19">
        <v>288</v>
      </c>
      <c r="E48" s="19">
        <v>6731</v>
      </c>
      <c r="F48" s="19">
        <v>20842</v>
      </c>
      <c r="G48" s="19">
        <v>23579</v>
      </c>
      <c r="H48" s="19">
        <v>28749</v>
      </c>
      <c r="I48" s="19">
        <v>27773</v>
      </c>
      <c r="J48" s="19">
        <v>21258</v>
      </c>
      <c r="K48" s="19">
        <v>7647</v>
      </c>
      <c r="L48" s="19">
        <v>24</v>
      </c>
      <c r="M48" s="19">
        <v>0</v>
      </c>
      <c r="N48" s="19">
        <v>0</v>
      </c>
      <c r="O48" s="19">
        <v>0</v>
      </c>
      <c r="P48" s="19">
        <v>27</v>
      </c>
      <c r="Q48" s="19">
        <v>6662</v>
      </c>
      <c r="R48" s="19">
        <v>22247</v>
      </c>
      <c r="S48" s="19">
        <v>24959</v>
      </c>
      <c r="T48" s="19">
        <v>32847</v>
      </c>
      <c r="U48" s="19">
        <v>29386</v>
      </c>
      <c r="V48" s="19">
        <v>17850</v>
      </c>
      <c r="W48" s="19">
        <v>6648</v>
      </c>
      <c r="X48" s="19">
        <v>263</v>
      </c>
      <c r="Y48" s="19">
        <v>0</v>
      </c>
      <c r="Z48" s="19">
        <v>0</v>
      </c>
      <c r="AA48" s="19">
        <v>0</v>
      </c>
      <c r="AB48" s="19">
        <v>0</v>
      </c>
      <c r="AC48" s="19">
        <v>3299</v>
      </c>
      <c r="AD48" s="19">
        <v>20570</v>
      </c>
      <c r="AE48" s="19">
        <v>23038</v>
      </c>
      <c r="AF48" s="19">
        <v>26630</v>
      </c>
      <c r="AG48" s="19">
        <v>25758</v>
      </c>
      <c r="AH48" s="19">
        <v>19394</v>
      </c>
      <c r="AI48" s="19">
        <v>9324</v>
      </c>
      <c r="AJ48" s="19">
        <v>473</v>
      </c>
      <c r="AK48" s="19">
        <v>56</v>
      </c>
      <c r="AL48" s="19">
        <v>143</v>
      </c>
      <c r="AM48" s="19">
        <v>115</v>
      </c>
      <c r="AN48" s="19">
        <v>636</v>
      </c>
      <c r="AO48" s="19">
        <v>12272</v>
      </c>
      <c r="AP48" s="19">
        <v>21893</v>
      </c>
      <c r="AQ48" s="19">
        <v>24940</v>
      </c>
      <c r="AR48" s="19">
        <v>31952</v>
      </c>
      <c r="AS48" s="19">
        <v>28680</v>
      </c>
      <c r="AT48" s="19">
        <v>15574</v>
      </c>
      <c r="AU48" s="19">
        <v>2187</v>
      </c>
      <c r="AV48" s="19">
        <v>23</v>
      </c>
      <c r="AW48" s="19">
        <v>0</v>
      </c>
    </row>
    <row r="49" spans="1:49" x14ac:dyDescent="0.25">
      <c r="A49" t="s">
        <v>38</v>
      </c>
      <c r="B49" s="19">
        <v>4</v>
      </c>
      <c r="C49" s="19">
        <v>42</v>
      </c>
      <c r="D49" s="19">
        <v>978</v>
      </c>
      <c r="E49" s="19">
        <v>29626</v>
      </c>
      <c r="F49" s="19">
        <v>61792</v>
      </c>
      <c r="G49" s="19">
        <v>59894</v>
      </c>
      <c r="H49" s="19">
        <v>70605</v>
      </c>
      <c r="I49" s="19">
        <v>67086</v>
      </c>
      <c r="J49" s="19">
        <v>56790</v>
      </c>
      <c r="K49" s="19">
        <v>22765</v>
      </c>
      <c r="L49" s="19">
        <v>655</v>
      </c>
      <c r="M49" s="19">
        <v>510</v>
      </c>
      <c r="N49" s="19">
        <v>0</v>
      </c>
      <c r="O49" s="19">
        <v>16</v>
      </c>
      <c r="P49" s="19">
        <v>4677</v>
      </c>
      <c r="Q49" s="19">
        <v>34878</v>
      </c>
      <c r="R49" s="19">
        <v>63794</v>
      </c>
      <c r="S49" s="19">
        <v>62834</v>
      </c>
      <c r="T49" s="19">
        <v>80101</v>
      </c>
      <c r="U49" s="19">
        <v>72250</v>
      </c>
      <c r="V49" s="19">
        <v>46745</v>
      </c>
      <c r="W49" s="19">
        <v>21500</v>
      </c>
      <c r="X49" s="19">
        <v>1991</v>
      </c>
      <c r="Y49" s="19">
        <v>209</v>
      </c>
      <c r="Z49" s="19">
        <v>64</v>
      </c>
      <c r="AA49" s="19">
        <v>24</v>
      </c>
      <c r="AB49" s="19">
        <v>35</v>
      </c>
      <c r="AC49" s="19">
        <v>23983</v>
      </c>
      <c r="AD49" s="19">
        <v>69708</v>
      </c>
      <c r="AE49" s="19">
        <v>62217</v>
      </c>
      <c r="AF49" s="19">
        <v>69705</v>
      </c>
      <c r="AG49" s="19">
        <v>70885</v>
      </c>
      <c r="AH49" s="19">
        <v>52383</v>
      </c>
      <c r="AI49" s="19">
        <v>28180</v>
      </c>
      <c r="AJ49" s="19">
        <v>4620</v>
      </c>
      <c r="AK49" s="19">
        <v>19</v>
      </c>
      <c r="AL49" s="19">
        <v>30</v>
      </c>
      <c r="AM49" s="19">
        <v>376</v>
      </c>
      <c r="AN49" s="19">
        <v>4567</v>
      </c>
      <c r="AO49" s="19">
        <v>44846</v>
      </c>
      <c r="AP49" s="19">
        <v>60636</v>
      </c>
      <c r="AQ49" s="19">
        <v>68011</v>
      </c>
      <c r="AR49" s="19">
        <v>77157</v>
      </c>
      <c r="AS49" s="19">
        <v>73178</v>
      </c>
      <c r="AT49" s="19">
        <v>49962</v>
      </c>
      <c r="AU49" s="19">
        <v>17134</v>
      </c>
      <c r="AV49" s="19">
        <v>1486</v>
      </c>
      <c r="AW49" s="19">
        <v>721</v>
      </c>
    </row>
    <row r="50" spans="1:49" x14ac:dyDescent="0.25">
      <c r="A50" t="s">
        <v>39</v>
      </c>
      <c r="B50" s="19">
        <v>0</v>
      </c>
      <c r="C50" s="19">
        <v>0</v>
      </c>
      <c r="D50" s="19">
        <v>982</v>
      </c>
      <c r="E50" s="19">
        <v>10102</v>
      </c>
      <c r="F50" s="19">
        <v>32487</v>
      </c>
      <c r="G50" s="19">
        <v>35497</v>
      </c>
      <c r="H50" s="19">
        <v>37108</v>
      </c>
      <c r="I50" s="19">
        <v>40213</v>
      </c>
      <c r="J50" s="19">
        <v>33621</v>
      </c>
      <c r="K50" s="19">
        <v>11650</v>
      </c>
      <c r="L50" s="19">
        <v>409</v>
      </c>
      <c r="M50" s="19">
        <v>0</v>
      </c>
      <c r="N50" s="19">
        <v>0</v>
      </c>
      <c r="O50" s="19">
        <v>11</v>
      </c>
      <c r="P50" s="19">
        <v>950</v>
      </c>
      <c r="Q50" s="19">
        <v>13379</v>
      </c>
      <c r="R50" s="19">
        <v>35285</v>
      </c>
      <c r="S50" s="19">
        <v>38393</v>
      </c>
      <c r="T50" s="19">
        <v>41269</v>
      </c>
      <c r="U50" s="19">
        <v>40892</v>
      </c>
      <c r="V50" s="19">
        <v>29922</v>
      </c>
      <c r="W50" s="19">
        <v>11083</v>
      </c>
      <c r="X50" s="19">
        <v>71</v>
      </c>
      <c r="Y50" s="19">
        <v>0</v>
      </c>
      <c r="Z50" s="19">
        <v>0</v>
      </c>
      <c r="AA50" s="19">
        <v>0</v>
      </c>
      <c r="AB50" s="19">
        <v>8</v>
      </c>
      <c r="AC50" s="19">
        <v>7200</v>
      </c>
      <c r="AD50" s="19">
        <v>37935</v>
      </c>
      <c r="AE50" s="19">
        <v>38504</v>
      </c>
      <c r="AF50" s="19">
        <v>34909</v>
      </c>
      <c r="AG50" s="19">
        <v>40165</v>
      </c>
      <c r="AH50" s="19">
        <v>31645</v>
      </c>
      <c r="AI50" s="19">
        <v>14400</v>
      </c>
      <c r="AJ50" s="19">
        <v>1882</v>
      </c>
      <c r="AK50" s="19">
        <v>49</v>
      </c>
      <c r="AL50" s="19">
        <v>12</v>
      </c>
      <c r="AM50" s="19">
        <v>7</v>
      </c>
      <c r="AN50" s="19">
        <v>517</v>
      </c>
      <c r="AO50" s="19">
        <v>21074</v>
      </c>
      <c r="AP50" s="19">
        <v>32693</v>
      </c>
      <c r="AQ50" s="19">
        <v>38613</v>
      </c>
      <c r="AR50" s="19">
        <v>37851</v>
      </c>
      <c r="AS50" s="19">
        <v>42763</v>
      </c>
      <c r="AT50" s="19">
        <v>26913</v>
      </c>
      <c r="AU50" s="19">
        <v>6761</v>
      </c>
      <c r="AV50" s="19">
        <v>131</v>
      </c>
      <c r="AW50" s="19">
        <v>0</v>
      </c>
    </row>
    <row r="51" spans="1:49" x14ac:dyDescent="0.25">
      <c r="A51" t="s">
        <v>40</v>
      </c>
      <c r="B51" s="19">
        <v>0</v>
      </c>
      <c r="C51" s="19">
        <v>0</v>
      </c>
      <c r="D51" s="19">
        <v>0</v>
      </c>
      <c r="E51" s="19">
        <v>0</v>
      </c>
      <c r="F51" s="19">
        <v>1759</v>
      </c>
      <c r="G51" s="19">
        <v>8569</v>
      </c>
      <c r="H51" s="19">
        <v>14876</v>
      </c>
      <c r="I51" s="19">
        <v>11299</v>
      </c>
      <c r="J51" s="19">
        <v>6445</v>
      </c>
      <c r="K51" s="19">
        <v>1762</v>
      </c>
      <c r="L51" s="19">
        <v>0</v>
      </c>
      <c r="M51" s="19">
        <v>0</v>
      </c>
      <c r="N51" s="19">
        <v>0</v>
      </c>
      <c r="O51" s="19">
        <v>0</v>
      </c>
      <c r="P51" s="19">
        <v>0</v>
      </c>
      <c r="Q51" s="19">
        <v>0</v>
      </c>
      <c r="R51" s="19">
        <v>1928</v>
      </c>
      <c r="S51" s="19">
        <v>8926</v>
      </c>
      <c r="T51" s="19">
        <v>15381</v>
      </c>
      <c r="U51" s="19">
        <v>12784</v>
      </c>
      <c r="V51" s="19">
        <v>5959</v>
      </c>
      <c r="W51" s="19">
        <v>995</v>
      </c>
      <c r="X51" s="19">
        <v>3</v>
      </c>
      <c r="Y51" s="19">
        <v>0</v>
      </c>
      <c r="Z51" s="19">
        <v>0</v>
      </c>
      <c r="AA51" s="19">
        <v>0</v>
      </c>
      <c r="AB51" s="19">
        <v>0</v>
      </c>
      <c r="AC51" s="19">
        <v>0</v>
      </c>
      <c r="AD51" s="19">
        <v>2230</v>
      </c>
      <c r="AE51" s="19">
        <v>9189</v>
      </c>
      <c r="AF51" s="19">
        <v>13633</v>
      </c>
      <c r="AG51" s="19">
        <v>11714</v>
      </c>
      <c r="AH51" s="19">
        <v>6168</v>
      </c>
      <c r="AI51" s="19">
        <v>1705</v>
      </c>
      <c r="AJ51" s="19">
        <v>42</v>
      </c>
      <c r="AK51" s="19">
        <v>0</v>
      </c>
      <c r="AL51" s="19">
        <v>0</v>
      </c>
      <c r="AM51" s="19">
        <v>0</v>
      </c>
      <c r="AN51" s="19">
        <v>0</v>
      </c>
      <c r="AO51" s="19">
        <v>0</v>
      </c>
      <c r="AP51" s="19">
        <v>1466</v>
      </c>
      <c r="AQ51" s="19">
        <v>10010</v>
      </c>
      <c r="AR51" s="19">
        <v>15955</v>
      </c>
      <c r="AS51" s="19">
        <v>12582</v>
      </c>
      <c r="AT51" s="19">
        <v>6561</v>
      </c>
      <c r="AU51" s="19">
        <v>1360</v>
      </c>
      <c r="AV51" s="19">
        <v>14</v>
      </c>
      <c r="AW51" s="19">
        <v>0</v>
      </c>
    </row>
    <row r="52" spans="1:49" x14ac:dyDescent="0.25">
      <c r="A52" t="s">
        <v>41</v>
      </c>
      <c r="B52" s="19">
        <v>1</v>
      </c>
      <c r="C52" s="19">
        <v>1</v>
      </c>
      <c r="D52" s="19">
        <v>587</v>
      </c>
      <c r="E52" s="19">
        <v>11868</v>
      </c>
      <c r="F52" s="19">
        <v>26570</v>
      </c>
      <c r="G52" s="19">
        <v>31178</v>
      </c>
      <c r="H52" s="19">
        <v>33567</v>
      </c>
      <c r="I52" s="19">
        <v>34483</v>
      </c>
      <c r="J52" s="19">
        <v>30220</v>
      </c>
      <c r="K52" s="19">
        <v>8646</v>
      </c>
      <c r="L52" s="19">
        <v>15</v>
      </c>
      <c r="M52" s="19">
        <v>0</v>
      </c>
      <c r="N52" s="19">
        <v>0</v>
      </c>
      <c r="O52" s="19">
        <v>2</v>
      </c>
      <c r="P52" s="19">
        <v>598</v>
      </c>
      <c r="Q52" s="19">
        <v>11119</v>
      </c>
      <c r="R52" s="19">
        <v>31764</v>
      </c>
      <c r="S52" s="19">
        <v>32514</v>
      </c>
      <c r="T52" s="19">
        <v>37452</v>
      </c>
      <c r="U52" s="19">
        <v>37327</v>
      </c>
      <c r="V52" s="19">
        <v>24036</v>
      </c>
      <c r="W52" s="19">
        <v>6633</v>
      </c>
      <c r="X52" s="19">
        <v>796</v>
      </c>
      <c r="Y52" s="19">
        <v>226</v>
      </c>
      <c r="Z52" s="19">
        <v>252</v>
      </c>
      <c r="AA52" s="19">
        <v>224</v>
      </c>
      <c r="AB52" s="19">
        <v>301</v>
      </c>
      <c r="AC52" s="19">
        <v>10031</v>
      </c>
      <c r="AD52" s="19">
        <v>31344</v>
      </c>
      <c r="AE52" s="19">
        <v>32120</v>
      </c>
      <c r="AF52" s="19">
        <v>31775</v>
      </c>
      <c r="AG52" s="19">
        <v>32889</v>
      </c>
      <c r="AH52" s="19">
        <v>25607</v>
      </c>
      <c r="AI52" s="19">
        <v>8836</v>
      </c>
      <c r="AJ52" s="19">
        <v>547</v>
      </c>
      <c r="AK52" s="19">
        <v>34</v>
      </c>
      <c r="AL52" s="19">
        <v>0</v>
      </c>
      <c r="AM52" s="19">
        <v>1</v>
      </c>
      <c r="AN52" s="19">
        <v>396</v>
      </c>
      <c r="AO52" s="19">
        <v>13455</v>
      </c>
      <c r="AP52" s="19">
        <v>28186</v>
      </c>
      <c r="AQ52" s="19">
        <v>32105</v>
      </c>
      <c r="AR52" s="19">
        <v>33961</v>
      </c>
      <c r="AS52" s="19">
        <v>36238</v>
      </c>
      <c r="AT52" s="19">
        <v>23738</v>
      </c>
      <c r="AU52" s="19">
        <v>5089</v>
      </c>
      <c r="AV52" s="19">
        <v>141</v>
      </c>
      <c r="AW52" s="19">
        <v>0</v>
      </c>
    </row>
    <row r="53" spans="1:49" x14ac:dyDescent="0.25">
      <c r="A53" t="s">
        <v>42</v>
      </c>
      <c r="B53" s="19">
        <v>66</v>
      </c>
      <c r="C53" s="19">
        <v>161</v>
      </c>
      <c r="D53" s="19">
        <v>5484</v>
      </c>
      <c r="E53" s="19">
        <v>35637</v>
      </c>
      <c r="F53" s="19">
        <v>65538</v>
      </c>
      <c r="G53" s="19">
        <v>63192</v>
      </c>
      <c r="H53" s="19">
        <v>71090</v>
      </c>
      <c r="I53" s="19">
        <v>70832</v>
      </c>
      <c r="J53" s="19">
        <v>59793</v>
      </c>
      <c r="K53" s="19">
        <v>20528</v>
      </c>
      <c r="L53" s="19">
        <v>862</v>
      </c>
      <c r="M53" s="19">
        <v>841</v>
      </c>
      <c r="N53" s="19">
        <v>276</v>
      </c>
      <c r="O53" s="19">
        <v>361</v>
      </c>
      <c r="P53" s="19">
        <v>6389</v>
      </c>
      <c r="Q53" s="19">
        <v>32626</v>
      </c>
      <c r="R53" s="19">
        <v>69082</v>
      </c>
      <c r="S53" s="19">
        <v>64013</v>
      </c>
      <c r="T53" s="19">
        <v>81139</v>
      </c>
      <c r="U53" s="19">
        <v>75592</v>
      </c>
      <c r="V53" s="19">
        <v>52069</v>
      </c>
      <c r="W53" s="19">
        <v>20510</v>
      </c>
      <c r="X53" s="19">
        <v>2362</v>
      </c>
      <c r="Y53" s="19">
        <v>496</v>
      </c>
      <c r="Z53" s="19">
        <v>170</v>
      </c>
      <c r="AA53" s="19">
        <v>0</v>
      </c>
      <c r="AB53" s="19">
        <v>93</v>
      </c>
      <c r="AC53" s="19">
        <v>27690</v>
      </c>
      <c r="AD53" s="19">
        <v>74087</v>
      </c>
      <c r="AE53" s="19">
        <v>67018</v>
      </c>
      <c r="AF53" s="19">
        <v>69064</v>
      </c>
      <c r="AG53" s="19">
        <v>72284</v>
      </c>
      <c r="AH53" s="19">
        <v>56454</v>
      </c>
      <c r="AI53" s="19">
        <v>28489</v>
      </c>
      <c r="AJ53" s="19">
        <v>5157</v>
      </c>
      <c r="AK53" s="19">
        <v>646</v>
      </c>
      <c r="AL53" s="19">
        <v>286</v>
      </c>
      <c r="AM53" s="19">
        <v>1974</v>
      </c>
      <c r="AN53" s="19">
        <v>5613</v>
      </c>
      <c r="AO53" s="19">
        <v>40383</v>
      </c>
      <c r="AP53" s="19">
        <v>62691</v>
      </c>
      <c r="AQ53" s="19">
        <v>67212</v>
      </c>
      <c r="AR53" s="19">
        <v>71255</v>
      </c>
      <c r="AS53" s="19">
        <v>76555</v>
      </c>
      <c r="AT53" s="19">
        <v>52981</v>
      </c>
      <c r="AU53" s="19">
        <v>19873</v>
      </c>
      <c r="AV53" s="19">
        <v>1715</v>
      </c>
      <c r="AW53" s="19">
        <v>1351</v>
      </c>
    </row>
    <row r="55" spans="1:49" x14ac:dyDescent="0.25">
      <c r="B55" s="17"/>
    </row>
    <row r="61" spans="1:49" x14ac:dyDescent="0.25">
      <c r="B61" s="1"/>
      <c r="C61" s="2"/>
    </row>
  </sheetData>
  <mergeCells count="1">
    <mergeCell ref="A1:I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D77DD0-A7E5-4BCC-8572-6FD20F28E11A}">
  <dimension ref="A1:AW53"/>
  <sheetViews>
    <sheetView tabSelected="1" workbookViewId="0">
      <selection activeCell="M16" sqref="M16"/>
    </sheetView>
  </sheetViews>
  <sheetFormatPr defaultRowHeight="15" x14ac:dyDescent="0.25"/>
  <cols>
    <col min="1" max="1" width="28.7109375" customWidth="1"/>
  </cols>
  <sheetData>
    <row r="1" spans="1:9" ht="36.75" customHeight="1" x14ac:dyDescent="0.35">
      <c r="A1" s="23" t="s">
        <v>99</v>
      </c>
      <c r="B1" s="23"/>
      <c r="C1" s="23"/>
      <c r="D1" s="23"/>
      <c r="E1" s="23"/>
      <c r="F1" s="23"/>
      <c r="G1" s="23"/>
      <c r="H1" s="23"/>
      <c r="I1" s="23"/>
    </row>
    <row r="2" spans="1:9" ht="18.75" x14ac:dyDescent="0.3">
      <c r="A2" s="4"/>
      <c r="B2" s="1"/>
      <c r="C2" s="2"/>
    </row>
    <row r="3" spans="1:9" ht="18.75" x14ac:dyDescent="0.3">
      <c r="A3" s="4" t="s">
        <v>15</v>
      </c>
      <c r="B3" s="1"/>
      <c r="C3" s="2"/>
    </row>
    <row r="4" spans="1:9" ht="39" x14ac:dyDescent="0.25">
      <c r="A4" s="11" t="s">
        <v>44</v>
      </c>
      <c r="B4" s="11">
        <v>2016</v>
      </c>
      <c r="C4" s="11">
        <v>2017</v>
      </c>
      <c r="D4" s="11">
        <v>2018</v>
      </c>
      <c r="E4" s="11">
        <v>2019</v>
      </c>
      <c r="F4" s="15" t="s">
        <v>43</v>
      </c>
      <c r="G4" s="15" t="s">
        <v>93</v>
      </c>
    </row>
    <row r="5" spans="1:9" x14ac:dyDescent="0.25">
      <c r="A5" s="16" t="s">
        <v>22</v>
      </c>
      <c r="B5" s="2">
        <f>SUM(B33:M33)</f>
        <v>29270</v>
      </c>
      <c r="C5" s="2">
        <f>SUM(N33:Y33)</f>
        <v>28324</v>
      </c>
      <c r="D5" s="2">
        <f>SUM(Z33:AK33)</f>
        <v>28601</v>
      </c>
      <c r="E5" s="2">
        <f>SUM(AL33:AW33)</f>
        <v>28966</v>
      </c>
      <c r="F5" s="9">
        <f>E5-D5</f>
        <v>365</v>
      </c>
      <c r="G5" s="9">
        <f>E5-B5</f>
        <v>-304</v>
      </c>
    </row>
    <row r="6" spans="1:9" x14ac:dyDescent="0.25">
      <c r="A6" s="16" t="s">
        <v>23</v>
      </c>
      <c r="B6" s="2">
        <f t="shared" ref="B6:B25" si="0">SUM(B34:M34)</f>
        <v>48621</v>
      </c>
      <c r="C6" s="2">
        <f t="shared" ref="C6:C25" si="1">SUM(N34:Y34)</f>
        <v>50479</v>
      </c>
      <c r="D6" s="2">
        <f t="shared" ref="D6:D25" si="2">SUM(Z34:AK34)</f>
        <v>48447</v>
      </c>
      <c r="E6" s="2">
        <f t="shared" ref="E6:E25" si="3">SUM(AL34:AW34)</f>
        <v>48401</v>
      </c>
      <c r="F6" s="9">
        <f t="shared" ref="F6:F25" si="4">E6-D6</f>
        <v>-46</v>
      </c>
      <c r="G6" s="9">
        <f t="shared" ref="G6:G25" si="5">E6-B6</f>
        <v>-220</v>
      </c>
    </row>
    <row r="7" spans="1:9" x14ac:dyDescent="0.25">
      <c r="A7" s="16" t="s">
        <v>24</v>
      </c>
      <c r="B7" s="2">
        <f t="shared" si="0"/>
        <v>38235</v>
      </c>
      <c r="C7" s="2">
        <f t="shared" si="1"/>
        <v>39185</v>
      </c>
      <c r="D7" s="2">
        <f t="shared" si="2"/>
        <v>39469</v>
      </c>
      <c r="E7" s="2">
        <f t="shared" si="3"/>
        <v>41870</v>
      </c>
      <c r="F7" s="9">
        <f t="shared" si="4"/>
        <v>2401</v>
      </c>
      <c r="G7" s="9">
        <f t="shared" si="5"/>
        <v>3635</v>
      </c>
    </row>
    <row r="8" spans="1:9" x14ac:dyDescent="0.25">
      <c r="A8" s="16" t="s">
        <v>25</v>
      </c>
      <c r="B8" s="2">
        <f t="shared" si="0"/>
        <v>14730</v>
      </c>
      <c r="C8" s="2">
        <f t="shared" si="1"/>
        <v>14217</v>
      </c>
      <c r="D8" s="2">
        <f t="shared" si="2"/>
        <v>14926</v>
      </c>
      <c r="E8" s="2">
        <f t="shared" si="3"/>
        <v>15587</v>
      </c>
      <c r="F8" s="9">
        <f t="shared" si="4"/>
        <v>661</v>
      </c>
      <c r="G8" s="9">
        <f t="shared" si="5"/>
        <v>857</v>
      </c>
    </row>
    <row r="9" spans="1:9" x14ac:dyDescent="0.25">
      <c r="A9" s="16" t="s">
        <v>26</v>
      </c>
      <c r="B9" s="2">
        <f t="shared" si="0"/>
        <v>37675</v>
      </c>
      <c r="C9" s="2">
        <f t="shared" si="1"/>
        <v>38481</v>
      </c>
      <c r="D9" s="2">
        <f t="shared" si="2"/>
        <v>36305</v>
      </c>
      <c r="E9" s="2">
        <f t="shared" si="3"/>
        <v>39175</v>
      </c>
      <c r="F9" s="9">
        <f t="shared" si="4"/>
        <v>2870</v>
      </c>
      <c r="G9" s="9">
        <f t="shared" si="5"/>
        <v>1500</v>
      </c>
    </row>
    <row r="10" spans="1:9" x14ac:dyDescent="0.25">
      <c r="A10" s="16" t="s">
        <v>27</v>
      </c>
      <c r="B10" s="2">
        <f t="shared" si="0"/>
        <v>129040</v>
      </c>
      <c r="C10" s="2">
        <f t="shared" si="1"/>
        <v>125426</v>
      </c>
      <c r="D10" s="2">
        <f t="shared" si="2"/>
        <v>119358</v>
      </c>
      <c r="E10" s="2">
        <f t="shared" si="3"/>
        <v>122712</v>
      </c>
      <c r="F10" s="9">
        <f t="shared" si="4"/>
        <v>3354</v>
      </c>
      <c r="G10" s="9">
        <f t="shared" si="5"/>
        <v>-6328</v>
      </c>
    </row>
    <row r="11" spans="1:9" x14ac:dyDescent="0.25">
      <c r="A11" s="16" t="s">
        <v>28</v>
      </c>
      <c r="B11" s="2">
        <f t="shared" si="0"/>
        <v>59400</v>
      </c>
      <c r="C11" s="2">
        <f t="shared" si="1"/>
        <v>60164</v>
      </c>
      <c r="D11" s="2">
        <f t="shared" si="2"/>
        <v>64057</v>
      </c>
      <c r="E11" s="2">
        <f t="shared" si="3"/>
        <v>61038</v>
      </c>
      <c r="F11" s="9">
        <f t="shared" si="4"/>
        <v>-3019</v>
      </c>
      <c r="G11" s="9">
        <f t="shared" si="5"/>
        <v>1638</v>
      </c>
    </row>
    <row r="12" spans="1:9" x14ac:dyDescent="0.25">
      <c r="A12" s="16" t="s">
        <v>29</v>
      </c>
      <c r="B12" s="2">
        <f t="shared" si="0"/>
        <v>12675</v>
      </c>
      <c r="C12" s="2">
        <f t="shared" si="1"/>
        <v>11947</v>
      </c>
      <c r="D12" s="2">
        <f t="shared" si="2"/>
        <v>12058</v>
      </c>
      <c r="E12" s="2">
        <f t="shared" si="3"/>
        <v>12902</v>
      </c>
      <c r="F12" s="9">
        <f t="shared" si="4"/>
        <v>844</v>
      </c>
      <c r="G12" s="9">
        <f t="shared" si="5"/>
        <v>227</v>
      </c>
    </row>
    <row r="13" spans="1:9" x14ac:dyDescent="0.25">
      <c r="A13" s="16" t="s">
        <v>30</v>
      </c>
      <c r="B13" s="2">
        <f t="shared" si="0"/>
        <v>17273</v>
      </c>
      <c r="C13" s="2">
        <f t="shared" si="1"/>
        <v>17818</v>
      </c>
      <c r="D13" s="2">
        <f t="shared" si="2"/>
        <v>18161</v>
      </c>
      <c r="E13" s="2">
        <f t="shared" si="3"/>
        <v>17918</v>
      </c>
      <c r="F13" s="9">
        <f t="shared" si="4"/>
        <v>-243</v>
      </c>
      <c r="G13" s="9">
        <f t="shared" si="5"/>
        <v>645</v>
      </c>
    </row>
    <row r="14" spans="1:9" x14ac:dyDescent="0.25">
      <c r="A14" s="16" t="s">
        <v>31</v>
      </c>
      <c r="B14" s="2">
        <f t="shared" si="0"/>
        <v>28897</v>
      </c>
      <c r="C14" s="2">
        <f t="shared" si="1"/>
        <v>28330</v>
      </c>
      <c r="D14" s="2">
        <f t="shared" si="2"/>
        <v>29050</v>
      </c>
      <c r="E14" s="2">
        <f t="shared" si="3"/>
        <v>28620</v>
      </c>
      <c r="F14" s="9">
        <f t="shared" si="4"/>
        <v>-430</v>
      </c>
      <c r="G14" s="9">
        <f t="shared" si="5"/>
        <v>-277</v>
      </c>
    </row>
    <row r="15" spans="1:9" x14ac:dyDescent="0.25">
      <c r="A15" s="16" t="s">
        <v>32</v>
      </c>
      <c r="B15" s="2">
        <f t="shared" si="0"/>
        <v>206346</v>
      </c>
      <c r="C15" s="2">
        <f t="shared" si="1"/>
        <v>207771</v>
      </c>
      <c r="D15" s="2">
        <f t="shared" si="2"/>
        <v>210716</v>
      </c>
      <c r="E15" s="2">
        <f t="shared" si="3"/>
        <v>219338</v>
      </c>
      <c r="F15" s="9">
        <f t="shared" si="4"/>
        <v>8622</v>
      </c>
      <c r="G15" s="9">
        <f t="shared" si="5"/>
        <v>12992</v>
      </c>
    </row>
    <row r="16" spans="1:9" x14ac:dyDescent="0.25">
      <c r="A16" s="16" t="s">
        <v>33</v>
      </c>
      <c r="B16" s="2">
        <f t="shared" si="0"/>
        <v>126067</v>
      </c>
      <c r="C16" s="2">
        <f t="shared" si="1"/>
        <v>127469</v>
      </c>
      <c r="D16" s="2">
        <f t="shared" si="2"/>
        <v>122030</v>
      </c>
      <c r="E16" s="2">
        <f t="shared" si="3"/>
        <v>134906</v>
      </c>
      <c r="F16" s="9">
        <f t="shared" si="4"/>
        <v>12876</v>
      </c>
      <c r="G16" s="9">
        <f t="shared" si="5"/>
        <v>8839</v>
      </c>
    </row>
    <row r="17" spans="1:49" x14ac:dyDescent="0.25">
      <c r="A17" s="16" t="s">
        <v>34</v>
      </c>
      <c r="B17" s="2">
        <f t="shared" si="0"/>
        <v>160424</v>
      </c>
      <c r="C17" s="2">
        <f t="shared" si="1"/>
        <v>158347</v>
      </c>
      <c r="D17" s="2">
        <f t="shared" si="2"/>
        <v>154299</v>
      </c>
      <c r="E17" s="2">
        <f t="shared" si="3"/>
        <v>154373</v>
      </c>
      <c r="F17" s="9">
        <f t="shared" si="4"/>
        <v>74</v>
      </c>
      <c r="G17" s="9">
        <f t="shared" si="5"/>
        <v>-6051</v>
      </c>
    </row>
    <row r="18" spans="1:49" x14ac:dyDescent="0.25">
      <c r="A18" s="16" t="s">
        <v>35</v>
      </c>
      <c r="B18" s="2">
        <f t="shared" si="0"/>
        <v>63538</v>
      </c>
      <c r="C18" s="2">
        <f t="shared" si="1"/>
        <v>63202</v>
      </c>
      <c r="D18" s="2">
        <f t="shared" si="2"/>
        <v>61288</v>
      </c>
      <c r="E18" s="2">
        <f t="shared" si="3"/>
        <v>60608</v>
      </c>
      <c r="F18" s="9">
        <f t="shared" si="4"/>
        <v>-680</v>
      </c>
      <c r="G18" s="9">
        <f t="shared" si="5"/>
        <v>-2930</v>
      </c>
    </row>
    <row r="19" spans="1:49" x14ac:dyDescent="0.25">
      <c r="A19" s="16" t="s">
        <v>36</v>
      </c>
      <c r="B19" s="2">
        <f t="shared" si="0"/>
        <v>60269</v>
      </c>
      <c r="C19" s="2">
        <f t="shared" si="1"/>
        <v>59753</v>
      </c>
      <c r="D19" s="2">
        <f t="shared" si="2"/>
        <v>57735</v>
      </c>
      <c r="E19" s="2">
        <f t="shared" si="3"/>
        <v>59116</v>
      </c>
      <c r="F19" s="9">
        <f t="shared" si="4"/>
        <v>1381</v>
      </c>
      <c r="G19" s="9">
        <f t="shared" si="5"/>
        <v>-1153</v>
      </c>
    </row>
    <row r="20" spans="1:49" x14ac:dyDescent="0.25">
      <c r="A20" s="16" t="s">
        <v>37</v>
      </c>
      <c r="B20" s="2">
        <f t="shared" si="0"/>
        <v>45361</v>
      </c>
      <c r="C20" s="2">
        <f t="shared" si="1"/>
        <v>46406</v>
      </c>
      <c r="D20" s="2">
        <f t="shared" si="2"/>
        <v>45185</v>
      </c>
      <c r="E20" s="2">
        <f t="shared" si="3"/>
        <v>46235</v>
      </c>
      <c r="F20" s="9">
        <f t="shared" si="4"/>
        <v>1050</v>
      </c>
      <c r="G20" s="9">
        <f t="shared" si="5"/>
        <v>874</v>
      </c>
    </row>
    <row r="21" spans="1:49" x14ac:dyDescent="0.25">
      <c r="A21" s="16" t="s">
        <v>38</v>
      </c>
      <c r="B21" s="2">
        <f t="shared" si="0"/>
        <v>93595</v>
      </c>
      <c r="C21" s="2">
        <f t="shared" si="1"/>
        <v>92097</v>
      </c>
      <c r="D21" s="2">
        <f t="shared" si="2"/>
        <v>93105</v>
      </c>
      <c r="E21" s="2">
        <f t="shared" si="3"/>
        <v>93340</v>
      </c>
      <c r="F21" s="9">
        <f t="shared" si="4"/>
        <v>235</v>
      </c>
      <c r="G21" s="9">
        <f t="shared" si="5"/>
        <v>-255</v>
      </c>
    </row>
    <row r="22" spans="1:49" x14ac:dyDescent="0.25">
      <c r="A22" s="16" t="s">
        <v>39</v>
      </c>
      <c r="B22" s="2">
        <f t="shared" si="0"/>
        <v>49611</v>
      </c>
      <c r="C22" s="2">
        <f t="shared" si="1"/>
        <v>49822</v>
      </c>
      <c r="D22" s="2">
        <f t="shared" si="2"/>
        <v>48944</v>
      </c>
      <c r="E22" s="2">
        <f t="shared" si="3"/>
        <v>45012</v>
      </c>
      <c r="F22" s="9">
        <f t="shared" si="4"/>
        <v>-3932</v>
      </c>
      <c r="G22" s="9">
        <f t="shared" si="5"/>
        <v>-4599</v>
      </c>
    </row>
    <row r="23" spans="1:49" x14ac:dyDescent="0.25">
      <c r="A23" s="16" t="s">
        <v>40</v>
      </c>
      <c r="B23" s="2">
        <f t="shared" si="0"/>
        <v>15442</v>
      </c>
      <c r="C23" s="2">
        <f t="shared" si="1"/>
        <v>15559</v>
      </c>
      <c r="D23" s="2">
        <f t="shared" si="2"/>
        <v>16621</v>
      </c>
      <c r="E23" s="2">
        <f t="shared" si="3"/>
        <v>16795</v>
      </c>
      <c r="F23" s="9">
        <f t="shared" si="4"/>
        <v>174</v>
      </c>
      <c r="G23" s="9">
        <f t="shared" si="5"/>
        <v>1353</v>
      </c>
    </row>
    <row r="24" spans="1:49" x14ac:dyDescent="0.25">
      <c r="A24" s="16" t="s">
        <v>41</v>
      </c>
      <c r="B24" s="2">
        <f t="shared" si="0"/>
        <v>45906</v>
      </c>
      <c r="C24" s="2">
        <f t="shared" si="1"/>
        <v>45690</v>
      </c>
      <c r="D24" s="2">
        <f t="shared" si="2"/>
        <v>43867</v>
      </c>
      <c r="E24" s="2">
        <f t="shared" si="3"/>
        <v>44196</v>
      </c>
      <c r="F24" s="9">
        <f t="shared" si="4"/>
        <v>329</v>
      </c>
      <c r="G24" s="9">
        <f t="shared" si="5"/>
        <v>-1710</v>
      </c>
    </row>
    <row r="25" spans="1:49" x14ac:dyDescent="0.25">
      <c r="A25" s="16" t="s">
        <v>42</v>
      </c>
      <c r="B25" s="2">
        <f t="shared" si="0"/>
        <v>52904</v>
      </c>
      <c r="C25" s="2">
        <f t="shared" si="1"/>
        <v>51090</v>
      </c>
      <c r="D25" s="2">
        <f t="shared" si="2"/>
        <v>51720</v>
      </c>
      <c r="E25" s="2">
        <f t="shared" si="3"/>
        <v>51892</v>
      </c>
      <c r="F25" s="9">
        <f t="shared" si="4"/>
        <v>172</v>
      </c>
      <c r="G25" s="9">
        <f t="shared" si="5"/>
        <v>-1012</v>
      </c>
    </row>
    <row r="26" spans="1:49" x14ac:dyDescent="0.25">
      <c r="A26" s="20" t="s">
        <v>94</v>
      </c>
      <c r="B26" s="21">
        <f>SUM(B5:B25)</f>
        <v>1335279</v>
      </c>
      <c r="C26" s="21">
        <f t="shared" ref="C26:G26" si="6">SUM(C5:C25)</f>
        <v>1331577</v>
      </c>
      <c r="D26" s="21">
        <f t="shared" si="6"/>
        <v>1315942</v>
      </c>
      <c r="E26" s="21">
        <f t="shared" si="6"/>
        <v>1343000</v>
      </c>
      <c r="F26" s="21">
        <f t="shared" si="6"/>
        <v>27058</v>
      </c>
      <c r="G26" s="21">
        <f t="shared" si="6"/>
        <v>7721</v>
      </c>
    </row>
    <row r="27" spans="1:49" ht="30" x14ac:dyDescent="0.25">
      <c r="A27" s="22" t="s">
        <v>95</v>
      </c>
      <c r="B27" s="21">
        <f>B28-B26</f>
        <v>28786</v>
      </c>
      <c r="C27" s="21">
        <f t="shared" ref="C27:E27" si="7">C28-C26</f>
        <v>22991</v>
      </c>
      <c r="D27" s="21">
        <f t="shared" si="7"/>
        <v>26821</v>
      </c>
      <c r="E27" s="21">
        <f t="shared" si="7"/>
        <v>27257</v>
      </c>
      <c r="F27" s="21"/>
      <c r="G27" s="21"/>
    </row>
    <row r="28" spans="1:49" x14ac:dyDescent="0.25">
      <c r="A28" s="20" t="s">
        <v>15</v>
      </c>
      <c r="B28" s="21">
        <f>Riks_Tävling!$B5</f>
        <v>1364065</v>
      </c>
      <c r="C28" s="21">
        <f>Riks_Tävling!$B6</f>
        <v>1354568</v>
      </c>
      <c r="D28" s="21">
        <f>Riks_Tävling!$B7</f>
        <v>1342763</v>
      </c>
      <c r="E28" s="21">
        <f>Riks_Tävling!$B8</f>
        <v>1370257</v>
      </c>
      <c r="F28" s="21"/>
      <c r="G28" s="21"/>
    </row>
    <row r="31" spans="1:49" ht="18.75" x14ac:dyDescent="0.3">
      <c r="A31" s="4" t="s">
        <v>16</v>
      </c>
      <c r="B31" s="18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</row>
    <row r="32" spans="1:49" x14ac:dyDescent="0.25">
      <c r="A32" s="11" t="s">
        <v>44</v>
      </c>
      <c r="B32" s="7" t="s">
        <v>45</v>
      </c>
      <c r="C32" s="7" t="s">
        <v>46</v>
      </c>
      <c r="D32" s="7" t="s">
        <v>47</v>
      </c>
      <c r="E32" s="7" t="s">
        <v>48</v>
      </c>
      <c r="F32" s="7" t="s">
        <v>49</v>
      </c>
      <c r="G32" s="7" t="s">
        <v>50</v>
      </c>
      <c r="H32" s="7" t="s">
        <v>51</v>
      </c>
      <c r="I32" s="7" t="s">
        <v>52</v>
      </c>
      <c r="J32" s="7" t="s">
        <v>53</v>
      </c>
      <c r="K32" s="7" t="s">
        <v>54</v>
      </c>
      <c r="L32" s="7" t="s">
        <v>55</v>
      </c>
      <c r="M32" s="7" t="s">
        <v>56</v>
      </c>
      <c r="N32" s="7" t="s">
        <v>57</v>
      </c>
      <c r="O32" s="7" t="s">
        <v>58</v>
      </c>
      <c r="P32" s="7" t="s">
        <v>59</v>
      </c>
      <c r="Q32" s="7" t="s">
        <v>60</v>
      </c>
      <c r="R32" s="7" t="s">
        <v>61</v>
      </c>
      <c r="S32" s="7" t="s">
        <v>62</v>
      </c>
      <c r="T32" s="7" t="s">
        <v>63</v>
      </c>
      <c r="U32" s="7" t="s">
        <v>64</v>
      </c>
      <c r="V32" s="7" t="s">
        <v>65</v>
      </c>
      <c r="W32" s="7" t="s">
        <v>66</v>
      </c>
      <c r="X32" s="7" t="s">
        <v>67</v>
      </c>
      <c r="Y32" s="7" t="s">
        <v>68</v>
      </c>
      <c r="Z32" s="7" t="s">
        <v>69</v>
      </c>
      <c r="AA32" s="7" t="s">
        <v>70</v>
      </c>
      <c r="AB32" s="7" t="s">
        <v>71</v>
      </c>
      <c r="AC32" s="7" t="s">
        <v>72</v>
      </c>
      <c r="AD32" s="7" t="s">
        <v>73</v>
      </c>
      <c r="AE32" s="7" t="s">
        <v>74</v>
      </c>
      <c r="AF32" s="7" t="s">
        <v>75</v>
      </c>
      <c r="AG32" s="7" t="s">
        <v>76</v>
      </c>
      <c r="AH32" s="7" t="s">
        <v>77</v>
      </c>
      <c r="AI32" s="7" t="s">
        <v>78</v>
      </c>
      <c r="AJ32" s="7" t="s">
        <v>79</v>
      </c>
      <c r="AK32" s="7" t="s">
        <v>80</v>
      </c>
      <c r="AL32" s="7" t="s">
        <v>81</v>
      </c>
      <c r="AM32" s="7" t="s">
        <v>82</v>
      </c>
      <c r="AN32" s="7" t="s">
        <v>83</v>
      </c>
      <c r="AO32" s="7" t="s">
        <v>84</v>
      </c>
      <c r="AP32" s="7" t="s">
        <v>85</v>
      </c>
      <c r="AQ32" s="7" t="s">
        <v>86</v>
      </c>
      <c r="AR32" s="7" t="s">
        <v>87</v>
      </c>
      <c r="AS32" s="7" t="s">
        <v>88</v>
      </c>
      <c r="AT32" s="7" t="s">
        <v>89</v>
      </c>
      <c r="AU32" s="7" t="s">
        <v>90</v>
      </c>
      <c r="AV32" s="7" t="s">
        <v>91</v>
      </c>
      <c r="AW32" s="7" t="s">
        <v>92</v>
      </c>
    </row>
    <row r="33" spans="1:49" x14ac:dyDescent="0.25">
      <c r="A33" s="16" t="s">
        <v>22</v>
      </c>
      <c r="B33">
        <v>103</v>
      </c>
      <c r="C33">
        <v>134</v>
      </c>
      <c r="D33">
        <v>316</v>
      </c>
      <c r="E33">
        <v>1852</v>
      </c>
      <c r="F33">
        <v>3997</v>
      </c>
      <c r="G33">
        <v>4356</v>
      </c>
      <c r="H33">
        <v>8207</v>
      </c>
      <c r="I33">
        <v>5314</v>
      </c>
      <c r="J33">
        <v>3578</v>
      </c>
      <c r="K33">
        <v>1043</v>
      </c>
      <c r="L33">
        <v>241</v>
      </c>
      <c r="M33">
        <v>129</v>
      </c>
      <c r="N33">
        <v>0</v>
      </c>
      <c r="O33">
        <v>0</v>
      </c>
      <c r="P33">
        <v>109</v>
      </c>
      <c r="Q33">
        <v>1660</v>
      </c>
      <c r="R33">
        <v>3834</v>
      </c>
      <c r="S33">
        <v>4106</v>
      </c>
      <c r="T33">
        <v>8833</v>
      </c>
      <c r="U33">
        <v>4970</v>
      </c>
      <c r="V33">
        <v>3573</v>
      </c>
      <c r="W33">
        <v>975</v>
      </c>
      <c r="X33">
        <v>144</v>
      </c>
      <c r="Y33">
        <v>120</v>
      </c>
      <c r="Z33">
        <v>0</v>
      </c>
      <c r="AA33">
        <v>0</v>
      </c>
      <c r="AB33">
        <v>43</v>
      </c>
      <c r="AC33">
        <v>1402</v>
      </c>
      <c r="AD33">
        <v>4354</v>
      </c>
      <c r="AE33">
        <v>4508</v>
      </c>
      <c r="AF33">
        <v>7904</v>
      </c>
      <c r="AG33">
        <v>4717</v>
      </c>
      <c r="AH33">
        <v>3976</v>
      </c>
      <c r="AI33">
        <v>1329</v>
      </c>
      <c r="AJ33">
        <v>214</v>
      </c>
      <c r="AK33">
        <v>154</v>
      </c>
      <c r="AL33">
        <v>64</v>
      </c>
      <c r="AM33">
        <v>302</v>
      </c>
      <c r="AN33">
        <v>189</v>
      </c>
      <c r="AO33">
        <v>1863</v>
      </c>
      <c r="AP33">
        <v>4085</v>
      </c>
      <c r="AQ33">
        <v>4628</v>
      </c>
      <c r="AR33">
        <v>8007</v>
      </c>
      <c r="AS33">
        <v>4347</v>
      </c>
      <c r="AT33">
        <v>3853</v>
      </c>
      <c r="AU33">
        <v>1488</v>
      </c>
      <c r="AV33">
        <v>33</v>
      </c>
      <c r="AW33">
        <v>107</v>
      </c>
    </row>
    <row r="34" spans="1:49" x14ac:dyDescent="0.25">
      <c r="A34" s="16" t="s">
        <v>23</v>
      </c>
      <c r="B34">
        <v>0</v>
      </c>
      <c r="C34">
        <v>0</v>
      </c>
      <c r="D34">
        <v>24</v>
      </c>
      <c r="E34">
        <v>1516</v>
      </c>
      <c r="F34">
        <v>8226</v>
      </c>
      <c r="G34">
        <v>8471</v>
      </c>
      <c r="H34">
        <v>11962</v>
      </c>
      <c r="I34">
        <v>9512</v>
      </c>
      <c r="J34">
        <v>6238</v>
      </c>
      <c r="K34">
        <v>2492</v>
      </c>
      <c r="L34">
        <v>66</v>
      </c>
      <c r="M34">
        <v>114</v>
      </c>
      <c r="N34">
        <v>0</v>
      </c>
      <c r="O34">
        <v>0</v>
      </c>
      <c r="P34">
        <v>3</v>
      </c>
      <c r="Q34">
        <v>1547</v>
      </c>
      <c r="R34">
        <v>9018</v>
      </c>
      <c r="S34">
        <v>8109</v>
      </c>
      <c r="T34">
        <v>11934</v>
      </c>
      <c r="U34">
        <v>10939</v>
      </c>
      <c r="V34">
        <v>6639</v>
      </c>
      <c r="W34">
        <v>2135</v>
      </c>
      <c r="X34">
        <v>50</v>
      </c>
      <c r="Y34">
        <v>105</v>
      </c>
      <c r="Z34">
        <v>0</v>
      </c>
      <c r="AA34">
        <v>0</v>
      </c>
      <c r="AB34">
        <v>0</v>
      </c>
      <c r="AC34">
        <v>1186</v>
      </c>
      <c r="AD34">
        <v>8214</v>
      </c>
      <c r="AE34">
        <v>8596</v>
      </c>
      <c r="AF34">
        <v>10952</v>
      </c>
      <c r="AG34">
        <v>10038</v>
      </c>
      <c r="AH34">
        <v>7355</v>
      </c>
      <c r="AI34">
        <v>1927</v>
      </c>
      <c r="AJ34">
        <v>140</v>
      </c>
      <c r="AK34">
        <v>39</v>
      </c>
      <c r="AL34">
        <v>0</v>
      </c>
      <c r="AM34">
        <v>0</v>
      </c>
      <c r="AN34">
        <v>0</v>
      </c>
      <c r="AO34">
        <v>1921</v>
      </c>
      <c r="AP34">
        <v>8255</v>
      </c>
      <c r="AQ34">
        <v>8221</v>
      </c>
      <c r="AR34">
        <v>11514</v>
      </c>
      <c r="AS34">
        <v>9775</v>
      </c>
      <c r="AT34">
        <v>6693</v>
      </c>
      <c r="AU34">
        <v>1911</v>
      </c>
      <c r="AV34">
        <v>88</v>
      </c>
      <c r="AW34">
        <v>23</v>
      </c>
    </row>
    <row r="35" spans="1:49" x14ac:dyDescent="0.25">
      <c r="A35" s="16" t="s">
        <v>24</v>
      </c>
      <c r="B35">
        <v>0</v>
      </c>
      <c r="C35">
        <v>0</v>
      </c>
      <c r="D35">
        <v>0</v>
      </c>
      <c r="E35">
        <v>0</v>
      </c>
      <c r="F35">
        <v>4148</v>
      </c>
      <c r="G35">
        <v>7734</v>
      </c>
      <c r="H35">
        <v>10654</v>
      </c>
      <c r="I35">
        <v>8221</v>
      </c>
      <c r="J35">
        <v>6694</v>
      </c>
      <c r="K35">
        <v>784</v>
      </c>
      <c r="L35">
        <v>0</v>
      </c>
      <c r="M35">
        <v>0</v>
      </c>
      <c r="N35">
        <v>0</v>
      </c>
      <c r="O35">
        <v>0</v>
      </c>
      <c r="P35">
        <v>0</v>
      </c>
      <c r="Q35">
        <v>0</v>
      </c>
      <c r="R35">
        <v>4237</v>
      </c>
      <c r="S35">
        <v>7754</v>
      </c>
      <c r="T35">
        <v>10725</v>
      </c>
      <c r="U35">
        <v>8539</v>
      </c>
      <c r="V35">
        <v>7162</v>
      </c>
      <c r="W35">
        <v>708</v>
      </c>
      <c r="X35">
        <v>60</v>
      </c>
      <c r="Y35">
        <v>0</v>
      </c>
      <c r="Z35">
        <v>0</v>
      </c>
      <c r="AA35">
        <v>0</v>
      </c>
      <c r="AB35">
        <v>0</v>
      </c>
      <c r="AC35">
        <v>28</v>
      </c>
      <c r="AD35">
        <v>3651</v>
      </c>
      <c r="AE35">
        <v>8008</v>
      </c>
      <c r="AF35">
        <v>10619</v>
      </c>
      <c r="AG35">
        <v>8802</v>
      </c>
      <c r="AH35">
        <v>7194</v>
      </c>
      <c r="AI35">
        <v>1167</v>
      </c>
      <c r="AJ35">
        <v>0</v>
      </c>
      <c r="AK35">
        <v>0</v>
      </c>
      <c r="AL35">
        <v>0</v>
      </c>
      <c r="AM35">
        <v>0</v>
      </c>
      <c r="AN35">
        <v>50</v>
      </c>
      <c r="AO35">
        <v>20</v>
      </c>
      <c r="AP35">
        <v>4055</v>
      </c>
      <c r="AQ35">
        <v>8393</v>
      </c>
      <c r="AR35">
        <v>11678</v>
      </c>
      <c r="AS35">
        <v>8978</v>
      </c>
      <c r="AT35">
        <v>7887</v>
      </c>
      <c r="AU35">
        <v>809</v>
      </c>
      <c r="AV35">
        <v>0</v>
      </c>
      <c r="AW35">
        <v>0</v>
      </c>
    </row>
    <row r="36" spans="1:49" x14ac:dyDescent="0.25">
      <c r="A36" s="16" t="s">
        <v>25</v>
      </c>
      <c r="B36">
        <v>0</v>
      </c>
      <c r="C36">
        <v>0</v>
      </c>
      <c r="D36">
        <v>110</v>
      </c>
      <c r="E36">
        <v>365</v>
      </c>
      <c r="F36">
        <v>4387</v>
      </c>
      <c r="G36">
        <v>1977</v>
      </c>
      <c r="H36">
        <v>3101</v>
      </c>
      <c r="I36">
        <v>1855</v>
      </c>
      <c r="J36">
        <v>1973</v>
      </c>
      <c r="K36">
        <v>739</v>
      </c>
      <c r="L36">
        <v>111</v>
      </c>
      <c r="M36">
        <v>112</v>
      </c>
      <c r="N36">
        <v>0</v>
      </c>
      <c r="O36">
        <v>0</v>
      </c>
      <c r="P36">
        <v>20</v>
      </c>
      <c r="Q36">
        <v>712</v>
      </c>
      <c r="R36">
        <v>4489</v>
      </c>
      <c r="S36">
        <v>1928</v>
      </c>
      <c r="T36">
        <v>2894</v>
      </c>
      <c r="U36">
        <v>1858</v>
      </c>
      <c r="V36">
        <v>1539</v>
      </c>
      <c r="W36">
        <v>683</v>
      </c>
      <c r="X36">
        <v>72</v>
      </c>
      <c r="Y36">
        <v>22</v>
      </c>
      <c r="Z36">
        <v>0</v>
      </c>
      <c r="AA36">
        <v>0</v>
      </c>
      <c r="AB36">
        <v>0</v>
      </c>
      <c r="AC36">
        <v>579</v>
      </c>
      <c r="AD36">
        <v>4036</v>
      </c>
      <c r="AE36">
        <v>2143</v>
      </c>
      <c r="AF36">
        <v>3453</v>
      </c>
      <c r="AG36">
        <v>1881</v>
      </c>
      <c r="AH36">
        <v>1894</v>
      </c>
      <c r="AI36">
        <v>775</v>
      </c>
      <c r="AJ36">
        <v>129</v>
      </c>
      <c r="AK36">
        <v>36</v>
      </c>
      <c r="AL36">
        <v>0</v>
      </c>
      <c r="AM36">
        <v>0</v>
      </c>
      <c r="AN36">
        <v>0</v>
      </c>
      <c r="AO36">
        <v>819</v>
      </c>
      <c r="AP36">
        <v>3953</v>
      </c>
      <c r="AQ36">
        <v>1957</v>
      </c>
      <c r="AR36">
        <v>3047</v>
      </c>
      <c r="AS36">
        <v>2677</v>
      </c>
      <c r="AT36">
        <v>1750</v>
      </c>
      <c r="AU36">
        <v>1212</v>
      </c>
      <c r="AV36">
        <v>124</v>
      </c>
      <c r="AW36">
        <v>48</v>
      </c>
    </row>
    <row r="37" spans="1:49" x14ac:dyDescent="0.25">
      <c r="A37" s="16" t="s">
        <v>26</v>
      </c>
      <c r="B37">
        <v>0</v>
      </c>
      <c r="C37">
        <v>0</v>
      </c>
      <c r="D37">
        <v>0</v>
      </c>
      <c r="E37">
        <v>20</v>
      </c>
      <c r="F37">
        <v>3664</v>
      </c>
      <c r="G37">
        <v>7061</v>
      </c>
      <c r="H37">
        <v>11114</v>
      </c>
      <c r="I37">
        <v>10142</v>
      </c>
      <c r="J37">
        <v>4984</v>
      </c>
      <c r="K37">
        <v>690</v>
      </c>
      <c r="L37">
        <v>0</v>
      </c>
      <c r="M37">
        <v>0</v>
      </c>
      <c r="N37">
        <v>0</v>
      </c>
      <c r="O37">
        <v>0</v>
      </c>
      <c r="P37">
        <v>0</v>
      </c>
      <c r="Q37">
        <v>0</v>
      </c>
      <c r="R37">
        <v>3594</v>
      </c>
      <c r="S37">
        <v>6637</v>
      </c>
      <c r="T37">
        <v>12629</v>
      </c>
      <c r="U37">
        <v>10125</v>
      </c>
      <c r="V37">
        <v>4853</v>
      </c>
      <c r="W37">
        <v>643</v>
      </c>
      <c r="X37">
        <v>0</v>
      </c>
      <c r="Y37">
        <v>0</v>
      </c>
      <c r="Z37">
        <v>0</v>
      </c>
      <c r="AA37">
        <v>0</v>
      </c>
      <c r="AB37">
        <v>0</v>
      </c>
      <c r="AC37">
        <v>4</v>
      </c>
      <c r="AD37">
        <v>2649</v>
      </c>
      <c r="AE37">
        <v>6734</v>
      </c>
      <c r="AF37">
        <v>11240</v>
      </c>
      <c r="AG37">
        <v>9656</v>
      </c>
      <c r="AH37">
        <v>5359</v>
      </c>
      <c r="AI37">
        <v>663</v>
      </c>
      <c r="AJ37">
        <v>0</v>
      </c>
      <c r="AK37">
        <v>0</v>
      </c>
      <c r="AL37">
        <v>0</v>
      </c>
      <c r="AM37">
        <v>0</v>
      </c>
      <c r="AN37">
        <v>0</v>
      </c>
      <c r="AO37">
        <v>0</v>
      </c>
      <c r="AP37">
        <v>3630</v>
      </c>
      <c r="AQ37">
        <v>7113</v>
      </c>
      <c r="AR37">
        <v>12016</v>
      </c>
      <c r="AS37">
        <v>10079</v>
      </c>
      <c r="AT37">
        <v>5781</v>
      </c>
      <c r="AU37">
        <v>556</v>
      </c>
      <c r="AV37">
        <v>0</v>
      </c>
      <c r="AW37">
        <v>0</v>
      </c>
    </row>
    <row r="38" spans="1:49" x14ac:dyDescent="0.25">
      <c r="A38" s="16" t="s">
        <v>27</v>
      </c>
      <c r="B38">
        <v>0</v>
      </c>
      <c r="C38">
        <v>40</v>
      </c>
      <c r="D38">
        <v>6</v>
      </c>
      <c r="E38">
        <v>5889</v>
      </c>
      <c r="F38">
        <v>26349</v>
      </c>
      <c r="G38">
        <v>23092</v>
      </c>
      <c r="H38">
        <v>24038</v>
      </c>
      <c r="I38">
        <v>25402</v>
      </c>
      <c r="J38">
        <v>17971</v>
      </c>
      <c r="K38">
        <v>5563</v>
      </c>
      <c r="L38">
        <v>479</v>
      </c>
      <c r="M38">
        <v>211</v>
      </c>
      <c r="N38">
        <v>109</v>
      </c>
      <c r="O38">
        <v>114</v>
      </c>
      <c r="P38">
        <v>424</v>
      </c>
      <c r="Q38">
        <v>6035</v>
      </c>
      <c r="R38">
        <v>23431</v>
      </c>
      <c r="S38">
        <v>22724</v>
      </c>
      <c r="T38">
        <v>25074</v>
      </c>
      <c r="U38">
        <v>25838</v>
      </c>
      <c r="V38">
        <v>16767</v>
      </c>
      <c r="W38">
        <v>4516</v>
      </c>
      <c r="X38">
        <v>301</v>
      </c>
      <c r="Y38">
        <v>93</v>
      </c>
      <c r="Z38">
        <v>0</v>
      </c>
      <c r="AA38">
        <v>12</v>
      </c>
      <c r="AB38">
        <v>90</v>
      </c>
      <c r="AC38">
        <v>4836</v>
      </c>
      <c r="AD38">
        <v>23410</v>
      </c>
      <c r="AE38">
        <v>21081</v>
      </c>
      <c r="AF38">
        <v>22235</v>
      </c>
      <c r="AG38">
        <v>24791</v>
      </c>
      <c r="AH38">
        <v>17513</v>
      </c>
      <c r="AI38">
        <v>4616</v>
      </c>
      <c r="AJ38">
        <v>631</v>
      </c>
      <c r="AK38">
        <v>143</v>
      </c>
      <c r="AL38">
        <v>59</v>
      </c>
      <c r="AM38">
        <v>56</v>
      </c>
      <c r="AN38">
        <v>313</v>
      </c>
      <c r="AO38">
        <v>7440</v>
      </c>
      <c r="AP38">
        <v>23387</v>
      </c>
      <c r="AQ38">
        <v>21850</v>
      </c>
      <c r="AR38">
        <v>25272</v>
      </c>
      <c r="AS38">
        <v>22214</v>
      </c>
      <c r="AT38">
        <v>17306</v>
      </c>
      <c r="AU38">
        <v>4167</v>
      </c>
      <c r="AV38">
        <v>483</v>
      </c>
      <c r="AW38">
        <v>165</v>
      </c>
    </row>
    <row r="39" spans="1:49" x14ac:dyDescent="0.25">
      <c r="A39" s="16" t="s">
        <v>28</v>
      </c>
      <c r="B39">
        <v>0</v>
      </c>
      <c r="C39">
        <v>0</v>
      </c>
      <c r="D39">
        <v>293</v>
      </c>
      <c r="E39">
        <v>3820</v>
      </c>
      <c r="F39">
        <v>8621</v>
      </c>
      <c r="G39">
        <v>8068</v>
      </c>
      <c r="H39">
        <v>14997</v>
      </c>
      <c r="I39">
        <v>9449</v>
      </c>
      <c r="J39">
        <v>10300</v>
      </c>
      <c r="K39">
        <v>3062</v>
      </c>
      <c r="L39">
        <v>588</v>
      </c>
      <c r="M39">
        <v>202</v>
      </c>
      <c r="N39">
        <v>82</v>
      </c>
      <c r="O39">
        <v>169</v>
      </c>
      <c r="P39">
        <v>303</v>
      </c>
      <c r="Q39">
        <v>4073</v>
      </c>
      <c r="R39">
        <v>8639</v>
      </c>
      <c r="S39">
        <v>8569</v>
      </c>
      <c r="T39">
        <v>15513</v>
      </c>
      <c r="U39">
        <v>9803</v>
      </c>
      <c r="V39">
        <v>8962</v>
      </c>
      <c r="W39">
        <v>2923</v>
      </c>
      <c r="X39">
        <v>961</v>
      </c>
      <c r="Y39">
        <v>167</v>
      </c>
      <c r="Z39">
        <v>114</v>
      </c>
      <c r="AA39">
        <v>114</v>
      </c>
      <c r="AB39">
        <v>18</v>
      </c>
      <c r="AC39">
        <v>3907</v>
      </c>
      <c r="AD39">
        <v>8548</v>
      </c>
      <c r="AE39">
        <v>9297</v>
      </c>
      <c r="AF39">
        <v>19947</v>
      </c>
      <c r="AG39">
        <v>9217</v>
      </c>
      <c r="AH39">
        <v>9113</v>
      </c>
      <c r="AI39">
        <v>3255</v>
      </c>
      <c r="AJ39">
        <v>464</v>
      </c>
      <c r="AK39">
        <v>63</v>
      </c>
      <c r="AL39">
        <v>0</v>
      </c>
      <c r="AM39">
        <v>0</v>
      </c>
      <c r="AN39">
        <v>92</v>
      </c>
      <c r="AO39">
        <v>4513</v>
      </c>
      <c r="AP39">
        <v>8784</v>
      </c>
      <c r="AQ39">
        <v>10079</v>
      </c>
      <c r="AR39">
        <v>15008</v>
      </c>
      <c r="AS39">
        <v>10078</v>
      </c>
      <c r="AT39">
        <v>9015</v>
      </c>
      <c r="AU39">
        <v>2911</v>
      </c>
      <c r="AV39">
        <v>388</v>
      </c>
      <c r="AW39">
        <v>170</v>
      </c>
    </row>
    <row r="40" spans="1:49" x14ac:dyDescent="0.25">
      <c r="A40" s="16" t="s">
        <v>29</v>
      </c>
      <c r="B40">
        <v>0</v>
      </c>
      <c r="C40">
        <v>0</v>
      </c>
      <c r="D40">
        <v>0</v>
      </c>
      <c r="E40">
        <v>0</v>
      </c>
      <c r="F40">
        <v>207</v>
      </c>
      <c r="G40">
        <v>1879</v>
      </c>
      <c r="H40">
        <v>4075</v>
      </c>
      <c r="I40">
        <v>3992</v>
      </c>
      <c r="J40">
        <v>1837</v>
      </c>
      <c r="K40">
        <v>685</v>
      </c>
      <c r="L40">
        <v>0</v>
      </c>
      <c r="M40">
        <v>0</v>
      </c>
      <c r="N40">
        <v>0</v>
      </c>
      <c r="O40">
        <v>0</v>
      </c>
      <c r="P40">
        <v>0</v>
      </c>
      <c r="Q40">
        <v>0</v>
      </c>
      <c r="R40">
        <v>100</v>
      </c>
      <c r="S40">
        <v>1340</v>
      </c>
      <c r="T40">
        <v>3961</v>
      </c>
      <c r="U40">
        <v>3931</v>
      </c>
      <c r="V40">
        <v>2102</v>
      </c>
      <c r="W40">
        <v>453</v>
      </c>
      <c r="X40">
        <v>60</v>
      </c>
      <c r="Y40">
        <v>0</v>
      </c>
      <c r="Z40">
        <v>0</v>
      </c>
      <c r="AA40">
        <v>0</v>
      </c>
      <c r="AB40">
        <v>0</v>
      </c>
      <c r="AC40">
        <v>0</v>
      </c>
      <c r="AD40">
        <v>96</v>
      </c>
      <c r="AE40">
        <v>1615</v>
      </c>
      <c r="AF40">
        <v>4178</v>
      </c>
      <c r="AG40">
        <v>3472</v>
      </c>
      <c r="AH40">
        <v>2132</v>
      </c>
      <c r="AI40">
        <v>519</v>
      </c>
      <c r="AJ40">
        <v>0</v>
      </c>
      <c r="AK40">
        <v>46</v>
      </c>
      <c r="AL40">
        <v>0</v>
      </c>
      <c r="AM40">
        <v>0</v>
      </c>
      <c r="AN40">
        <v>0</v>
      </c>
      <c r="AO40">
        <v>0</v>
      </c>
      <c r="AP40">
        <v>64</v>
      </c>
      <c r="AQ40">
        <v>1931</v>
      </c>
      <c r="AR40">
        <v>4784</v>
      </c>
      <c r="AS40">
        <v>3732</v>
      </c>
      <c r="AT40">
        <v>1922</v>
      </c>
      <c r="AU40">
        <v>469</v>
      </c>
      <c r="AV40">
        <v>0</v>
      </c>
      <c r="AW40">
        <v>0</v>
      </c>
    </row>
    <row r="41" spans="1:49" x14ac:dyDescent="0.25">
      <c r="A41" s="16" t="s">
        <v>30</v>
      </c>
      <c r="B41">
        <v>0</v>
      </c>
      <c r="C41">
        <v>0</v>
      </c>
      <c r="D41">
        <v>0</v>
      </c>
      <c r="E41">
        <v>0</v>
      </c>
      <c r="F41">
        <v>166</v>
      </c>
      <c r="G41">
        <v>3290</v>
      </c>
      <c r="H41">
        <v>6098</v>
      </c>
      <c r="I41">
        <v>3726</v>
      </c>
      <c r="J41">
        <v>3561</v>
      </c>
      <c r="K41">
        <v>432</v>
      </c>
      <c r="L41">
        <v>0</v>
      </c>
      <c r="M41">
        <v>0</v>
      </c>
      <c r="N41">
        <v>0</v>
      </c>
      <c r="O41">
        <v>0</v>
      </c>
      <c r="P41">
        <v>0</v>
      </c>
      <c r="Q41">
        <v>0</v>
      </c>
      <c r="R41">
        <v>229</v>
      </c>
      <c r="S41">
        <v>3439</v>
      </c>
      <c r="T41">
        <v>6659</v>
      </c>
      <c r="U41">
        <v>3760</v>
      </c>
      <c r="V41">
        <v>3527</v>
      </c>
      <c r="W41">
        <v>204</v>
      </c>
      <c r="X41">
        <v>0</v>
      </c>
      <c r="Y41">
        <v>0</v>
      </c>
      <c r="Z41">
        <v>0</v>
      </c>
      <c r="AA41">
        <v>0</v>
      </c>
      <c r="AB41">
        <v>0</v>
      </c>
      <c r="AC41">
        <v>0</v>
      </c>
      <c r="AD41">
        <v>238</v>
      </c>
      <c r="AE41">
        <v>4173</v>
      </c>
      <c r="AF41">
        <v>6611</v>
      </c>
      <c r="AG41">
        <v>3566</v>
      </c>
      <c r="AH41">
        <v>2938</v>
      </c>
      <c r="AI41">
        <v>635</v>
      </c>
      <c r="AJ41">
        <v>0</v>
      </c>
      <c r="AK41">
        <v>0</v>
      </c>
      <c r="AL41">
        <v>0</v>
      </c>
      <c r="AM41">
        <v>0</v>
      </c>
      <c r="AN41">
        <v>0</v>
      </c>
      <c r="AO41">
        <v>0</v>
      </c>
      <c r="AP41">
        <v>9</v>
      </c>
      <c r="AQ41">
        <v>3176</v>
      </c>
      <c r="AR41">
        <v>6366</v>
      </c>
      <c r="AS41">
        <v>4381</v>
      </c>
      <c r="AT41">
        <v>3729</v>
      </c>
      <c r="AU41">
        <v>257</v>
      </c>
      <c r="AV41">
        <v>0</v>
      </c>
      <c r="AW41">
        <v>0</v>
      </c>
    </row>
    <row r="42" spans="1:49" x14ac:dyDescent="0.25">
      <c r="A42" s="16" t="s">
        <v>31</v>
      </c>
      <c r="B42">
        <v>0</v>
      </c>
      <c r="C42">
        <v>0</v>
      </c>
      <c r="D42">
        <v>0</v>
      </c>
      <c r="E42">
        <v>0</v>
      </c>
      <c r="F42">
        <v>877</v>
      </c>
      <c r="G42">
        <v>5812</v>
      </c>
      <c r="H42">
        <v>8980</v>
      </c>
      <c r="I42">
        <v>8184</v>
      </c>
      <c r="J42">
        <v>4551</v>
      </c>
      <c r="K42">
        <v>493</v>
      </c>
      <c r="L42">
        <v>0</v>
      </c>
      <c r="M42">
        <v>0</v>
      </c>
      <c r="N42">
        <v>0</v>
      </c>
      <c r="O42">
        <v>0</v>
      </c>
      <c r="P42">
        <v>0</v>
      </c>
      <c r="Q42">
        <v>0</v>
      </c>
      <c r="R42">
        <v>344</v>
      </c>
      <c r="S42">
        <v>5074</v>
      </c>
      <c r="T42">
        <v>9480</v>
      </c>
      <c r="U42">
        <v>8595</v>
      </c>
      <c r="V42">
        <v>4573</v>
      </c>
      <c r="W42">
        <v>204</v>
      </c>
      <c r="X42">
        <v>60</v>
      </c>
      <c r="Y42">
        <v>0</v>
      </c>
      <c r="Z42">
        <v>0</v>
      </c>
      <c r="AA42">
        <v>0</v>
      </c>
      <c r="AB42">
        <v>0</v>
      </c>
      <c r="AC42">
        <v>0</v>
      </c>
      <c r="AD42">
        <v>602</v>
      </c>
      <c r="AE42">
        <v>5512</v>
      </c>
      <c r="AF42">
        <v>8855</v>
      </c>
      <c r="AG42">
        <v>8883</v>
      </c>
      <c r="AH42">
        <v>5059</v>
      </c>
      <c r="AI42">
        <v>112</v>
      </c>
      <c r="AJ42">
        <v>27</v>
      </c>
      <c r="AK42">
        <v>0</v>
      </c>
      <c r="AL42">
        <v>0</v>
      </c>
      <c r="AM42">
        <v>0</v>
      </c>
      <c r="AN42">
        <v>33</v>
      </c>
      <c r="AO42">
        <v>0</v>
      </c>
      <c r="AP42">
        <v>401</v>
      </c>
      <c r="AQ42">
        <v>5739</v>
      </c>
      <c r="AR42">
        <v>8489</v>
      </c>
      <c r="AS42">
        <v>8941</v>
      </c>
      <c r="AT42">
        <v>4887</v>
      </c>
      <c r="AU42">
        <v>130</v>
      </c>
      <c r="AV42">
        <v>0</v>
      </c>
      <c r="AW42">
        <v>0</v>
      </c>
    </row>
    <row r="43" spans="1:49" x14ac:dyDescent="0.25">
      <c r="A43" s="16" t="s">
        <v>32</v>
      </c>
      <c r="B43">
        <v>44</v>
      </c>
      <c r="C43">
        <v>365</v>
      </c>
      <c r="D43">
        <v>1922</v>
      </c>
      <c r="E43">
        <v>16126</v>
      </c>
      <c r="F43">
        <v>30297</v>
      </c>
      <c r="G43">
        <v>28763</v>
      </c>
      <c r="H43">
        <v>46686</v>
      </c>
      <c r="I43">
        <v>36250</v>
      </c>
      <c r="J43">
        <v>30315</v>
      </c>
      <c r="K43">
        <v>12530</v>
      </c>
      <c r="L43">
        <v>2098</v>
      </c>
      <c r="M43">
        <v>950</v>
      </c>
      <c r="N43">
        <v>320</v>
      </c>
      <c r="O43">
        <v>273</v>
      </c>
      <c r="P43">
        <v>1804</v>
      </c>
      <c r="Q43">
        <v>15114</v>
      </c>
      <c r="R43">
        <v>31874</v>
      </c>
      <c r="S43">
        <v>29615</v>
      </c>
      <c r="T43">
        <v>47696</v>
      </c>
      <c r="U43">
        <v>38580</v>
      </c>
      <c r="V43">
        <v>28202</v>
      </c>
      <c r="W43">
        <v>11490</v>
      </c>
      <c r="X43">
        <v>2270</v>
      </c>
      <c r="Y43">
        <v>533</v>
      </c>
      <c r="Z43">
        <v>294</v>
      </c>
      <c r="AA43">
        <v>290</v>
      </c>
      <c r="AB43">
        <v>408</v>
      </c>
      <c r="AC43">
        <v>15698</v>
      </c>
      <c r="AD43">
        <v>32964</v>
      </c>
      <c r="AE43">
        <v>29572</v>
      </c>
      <c r="AF43">
        <v>48708</v>
      </c>
      <c r="AG43">
        <v>36312</v>
      </c>
      <c r="AH43">
        <v>30425</v>
      </c>
      <c r="AI43">
        <v>12557</v>
      </c>
      <c r="AJ43">
        <v>2492</v>
      </c>
      <c r="AK43">
        <v>996</v>
      </c>
      <c r="AL43">
        <v>290</v>
      </c>
      <c r="AM43">
        <v>501</v>
      </c>
      <c r="AN43">
        <v>1075</v>
      </c>
      <c r="AO43">
        <v>18838</v>
      </c>
      <c r="AP43">
        <v>32598</v>
      </c>
      <c r="AQ43">
        <v>33203</v>
      </c>
      <c r="AR43">
        <v>51383</v>
      </c>
      <c r="AS43">
        <v>37328</v>
      </c>
      <c r="AT43">
        <v>29407</v>
      </c>
      <c r="AU43">
        <v>11644</v>
      </c>
      <c r="AV43">
        <v>2106</v>
      </c>
      <c r="AW43">
        <v>965</v>
      </c>
    </row>
    <row r="44" spans="1:49" x14ac:dyDescent="0.25">
      <c r="A44" s="16" t="s">
        <v>33</v>
      </c>
      <c r="B44">
        <v>2</v>
      </c>
      <c r="C44">
        <v>13</v>
      </c>
      <c r="D44">
        <v>359</v>
      </c>
      <c r="E44">
        <v>6815</v>
      </c>
      <c r="F44">
        <v>21108</v>
      </c>
      <c r="G44">
        <v>23063</v>
      </c>
      <c r="H44">
        <v>22607</v>
      </c>
      <c r="I44">
        <v>25736</v>
      </c>
      <c r="J44">
        <v>18893</v>
      </c>
      <c r="K44">
        <v>7040</v>
      </c>
      <c r="L44">
        <v>188</v>
      </c>
      <c r="M44">
        <v>243</v>
      </c>
      <c r="N44">
        <v>0</v>
      </c>
      <c r="O44">
        <v>0</v>
      </c>
      <c r="P44">
        <v>146</v>
      </c>
      <c r="Q44">
        <v>6502</v>
      </c>
      <c r="R44">
        <v>21697</v>
      </c>
      <c r="S44">
        <v>22261</v>
      </c>
      <c r="T44">
        <v>26102</v>
      </c>
      <c r="U44">
        <v>25283</v>
      </c>
      <c r="V44">
        <v>18929</v>
      </c>
      <c r="W44">
        <v>6119</v>
      </c>
      <c r="X44">
        <v>259</v>
      </c>
      <c r="Y44">
        <v>171</v>
      </c>
      <c r="Z44">
        <v>1</v>
      </c>
      <c r="AA44">
        <v>0</v>
      </c>
      <c r="AB44">
        <v>0</v>
      </c>
      <c r="AC44">
        <v>5324</v>
      </c>
      <c r="AD44">
        <v>21281</v>
      </c>
      <c r="AE44">
        <v>22825</v>
      </c>
      <c r="AF44">
        <v>21013</v>
      </c>
      <c r="AG44">
        <v>25675</v>
      </c>
      <c r="AH44">
        <v>19503</v>
      </c>
      <c r="AI44">
        <v>5895</v>
      </c>
      <c r="AJ44">
        <v>374</v>
      </c>
      <c r="AK44">
        <v>139</v>
      </c>
      <c r="AL44">
        <v>0</v>
      </c>
      <c r="AM44">
        <v>55</v>
      </c>
      <c r="AN44">
        <v>384</v>
      </c>
      <c r="AO44">
        <v>8327</v>
      </c>
      <c r="AP44">
        <v>22666</v>
      </c>
      <c r="AQ44">
        <v>26229</v>
      </c>
      <c r="AR44">
        <v>23223</v>
      </c>
      <c r="AS44">
        <v>27354</v>
      </c>
      <c r="AT44">
        <v>20291</v>
      </c>
      <c r="AU44">
        <v>5812</v>
      </c>
      <c r="AV44">
        <v>386</v>
      </c>
      <c r="AW44">
        <v>179</v>
      </c>
    </row>
    <row r="45" spans="1:49" x14ac:dyDescent="0.25">
      <c r="A45" s="16" t="s">
        <v>34</v>
      </c>
      <c r="B45">
        <v>0</v>
      </c>
      <c r="C45">
        <v>32</v>
      </c>
      <c r="D45">
        <v>62</v>
      </c>
      <c r="E45">
        <v>2726</v>
      </c>
      <c r="F45">
        <v>27734</v>
      </c>
      <c r="G45">
        <v>29667</v>
      </c>
      <c r="H45">
        <v>26971</v>
      </c>
      <c r="I45">
        <v>34384</v>
      </c>
      <c r="J45">
        <v>30129</v>
      </c>
      <c r="K45">
        <v>8149</v>
      </c>
      <c r="L45">
        <v>13</v>
      </c>
      <c r="M45">
        <v>557</v>
      </c>
      <c r="N45">
        <v>0</v>
      </c>
      <c r="O45">
        <v>0</v>
      </c>
      <c r="P45">
        <v>120</v>
      </c>
      <c r="Q45">
        <v>2218</v>
      </c>
      <c r="R45">
        <v>27467</v>
      </c>
      <c r="S45">
        <v>29081</v>
      </c>
      <c r="T45">
        <v>27437</v>
      </c>
      <c r="U45">
        <v>34475</v>
      </c>
      <c r="V45">
        <v>29356</v>
      </c>
      <c r="W45">
        <v>7580</v>
      </c>
      <c r="X45">
        <v>181</v>
      </c>
      <c r="Y45">
        <v>432</v>
      </c>
      <c r="Z45">
        <v>0</v>
      </c>
      <c r="AA45">
        <v>0</v>
      </c>
      <c r="AB45">
        <v>0</v>
      </c>
      <c r="AC45">
        <v>1531</v>
      </c>
      <c r="AD45">
        <v>28684</v>
      </c>
      <c r="AE45">
        <v>30956</v>
      </c>
      <c r="AF45">
        <v>24652</v>
      </c>
      <c r="AG45">
        <v>31849</v>
      </c>
      <c r="AH45">
        <v>28867</v>
      </c>
      <c r="AI45">
        <v>7217</v>
      </c>
      <c r="AJ45">
        <v>139</v>
      </c>
      <c r="AK45">
        <v>404</v>
      </c>
      <c r="AL45">
        <v>0</v>
      </c>
      <c r="AM45">
        <v>0</v>
      </c>
      <c r="AN45">
        <v>84</v>
      </c>
      <c r="AO45">
        <v>2797</v>
      </c>
      <c r="AP45">
        <v>26524</v>
      </c>
      <c r="AQ45">
        <v>30372</v>
      </c>
      <c r="AR45">
        <v>25223</v>
      </c>
      <c r="AS45">
        <v>32622</v>
      </c>
      <c r="AT45">
        <v>28130</v>
      </c>
      <c r="AU45">
        <v>8006</v>
      </c>
      <c r="AV45">
        <v>53</v>
      </c>
      <c r="AW45">
        <v>562</v>
      </c>
    </row>
    <row r="46" spans="1:49" x14ac:dyDescent="0.25">
      <c r="A46" s="16" t="s">
        <v>35</v>
      </c>
      <c r="B46">
        <v>0</v>
      </c>
      <c r="C46">
        <v>34</v>
      </c>
      <c r="D46">
        <v>0</v>
      </c>
      <c r="E46">
        <v>1078</v>
      </c>
      <c r="F46">
        <v>9794</v>
      </c>
      <c r="G46">
        <v>10993</v>
      </c>
      <c r="H46">
        <v>14873</v>
      </c>
      <c r="I46">
        <v>13420</v>
      </c>
      <c r="J46">
        <v>10232</v>
      </c>
      <c r="K46">
        <v>3057</v>
      </c>
      <c r="L46">
        <v>8</v>
      </c>
      <c r="M46">
        <v>49</v>
      </c>
      <c r="N46">
        <v>0</v>
      </c>
      <c r="O46">
        <v>0</v>
      </c>
      <c r="P46">
        <v>0</v>
      </c>
      <c r="Q46">
        <v>1068</v>
      </c>
      <c r="R46">
        <v>9991</v>
      </c>
      <c r="S46">
        <v>10926</v>
      </c>
      <c r="T46">
        <v>15522</v>
      </c>
      <c r="U46">
        <v>12765</v>
      </c>
      <c r="V46">
        <v>10161</v>
      </c>
      <c r="W46">
        <v>2702</v>
      </c>
      <c r="X46">
        <v>4</v>
      </c>
      <c r="Y46">
        <v>63</v>
      </c>
      <c r="Z46">
        <v>0</v>
      </c>
      <c r="AA46">
        <v>0</v>
      </c>
      <c r="AB46">
        <v>0</v>
      </c>
      <c r="AC46">
        <v>516</v>
      </c>
      <c r="AD46">
        <v>10447</v>
      </c>
      <c r="AE46">
        <v>10503</v>
      </c>
      <c r="AF46">
        <v>13859</v>
      </c>
      <c r="AG46">
        <v>11922</v>
      </c>
      <c r="AH46">
        <v>10460</v>
      </c>
      <c r="AI46">
        <v>3390</v>
      </c>
      <c r="AJ46">
        <v>136</v>
      </c>
      <c r="AK46">
        <v>55</v>
      </c>
      <c r="AL46">
        <v>0</v>
      </c>
      <c r="AM46">
        <v>0</v>
      </c>
      <c r="AN46">
        <v>30</v>
      </c>
      <c r="AO46">
        <v>894</v>
      </c>
      <c r="AP46">
        <v>9873</v>
      </c>
      <c r="AQ46">
        <v>10478</v>
      </c>
      <c r="AR46">
        <v>14308</v>
      </c>
      <c r="AS46">
        <v>12204</v>
      </c>
      <c r="AT46">
        <v>9902</v>
      </c>
      <c r="AU46">
        <v>2743</v>
      </c>
      <c r="AV46">
        <v>142</v>
      </c>
      <c r="AW46">
        <v>34</v>
      </c>
    </row>
    <row r="47" spans="1:49" x14ac:dyDescent="0.25">
      <c r="A47" s="16" t="s">
        <v>36</v>
      </c>
      <c r="B47">
        <v>0</v>
      </c>
      <c r="C47">
        <v>0</v>
      </c>
      <c r="D47">
        <v>0</v>
      </c>
      <c r="E47">
        <v>359</v>
      </c>
      <c r="F47">
        <v>9927</v>
      </c>
      <c r="G47">
        <v>10747</v>
      </c>
      <c r="H47">
        <v>14382</v>
      </c>
      <c r="I47">
        <v>12707</v>
      </c>
      <c r="J47">
        <v>9819</v>
      </c>
      <c r="K47">
        <v>2328</v>
      </c>
      <c r="L47">
        <v>0</v>
      </c>
      <c r="M47">
        <v>0</v>
      </c>
      <c r="N47">
        <v>0</v>
      </c>
      <c r="O47">
        <v>0</v>
      </c>
      <c r="P47">
        <v>0</v>
      </c>
      <c r="Q47">
        <v>493</v>
      </c>
      <c r="R47">
        <v>9273</v>
      </c>
      <c r="S47">
        <v>10376</v>
      </c>
      <c r="T47">
        <v>14564</v>
      </c>
      <c r="U47">
        <v>12956</v>
      </c>
      <c r="V47">
        <v>9903</v>
      </c>
      <c r="W47">
        <v>2003</v>
      </c>
      <c r="X47">
        <v>109</v>
      </c>
      <c r="Y47">
        <v>76</v>
      </c>
      <c r="Z47">
        <v>42</v>
      </c>
      <c r="AA47">
        <v>12</v>
      </c>
      <c r="AB47">
        <v>33</v>
      </c>
      <c r="AC47">
        <v>271</v>
      </c>
      <c r="AD47">
        <v>9461</v>
      </c>
      <c r="AE47">
        <v>10810</v>
      </c>
      <c r="AF47">
        <v>11137</v>
      </c>
      <c r="AG47">
        <v>13026</v>
      </c>
      <c r="AH47">
        <v>10623</v>
      </c>
      <c r="AI47">
        <v>2168</v>
      </c>
      <c r="AJ47">
        <v>83</v>
      </c>
      <c r="AK47">
        <v>69</v>
      </c>
      <c r="AL47">
        <v>10</v>
      </c>
      <c r="AM47">
        <v>0</v>
      </c>
      <c r="AN47">
        <v>17</v>
      </c>
      <c r="AO47">
        <v>693</v>
      </c>
      <c r="AP47">
        <v>9911</v>
      </c>
      <c r="AQ47">
        <v>11722</v>
      </c>
      <c r="AR47">
        <v>11905</v>
      </c>
      <c r="AS47">
        <v>12726</v>
      </c>
      <c r="AT47">
        <v>10081</v>
      </c>
      <c r="AU47">
        <v>1871</v>
      </c>
      <c r="AV47">
        <v>97</v>
      </c>
      <c r="AW47">
        <v>83</v>
      </c>
    </row>
    <row r="48" spans="1:49" x14ac:dyDescent="0.25">
      <c r="A48" s="16" t="s">
        <v>37</v>
      </c>
      <c r="B48">
        <v>0</v>
      </c>
      <c r="C48">
        <v>0</v>
      </c>
      <c r="D48">
        <v>0</v>
      </c>
      <c r="E48">
        <v>347</v>
      </c>
      <c r="F48">
        <v>6064</v>
      </c>
      <c r="G48">
        <v>9108</v>
      </c>
      <c r="H48">
        <v>12547</v>
      </c>
      <c r="I48">
        <v>9006</v>
      </c>
      <c r="J48">
        <v>6573</v>
      </c>
      <c r="K48">
        <v>1632</v>
      </c>
      <c r="L48">
        <v>13</v>
      </c>
      <c r="M48">
        <v>71</v>
      </c>
      <c r="N48">
        <v>0</v>
      </c>
      <c r="O48">
        <v>0</v>
      </c>
      <c r="P48">
        <v>0</v>
      </c>
      <c r="Q48">
        <v>382</v>
      </c>
      <c r="R48">
        <v>6992</v>
      </c>
      <c r="S48">
        <v>9176</v>
      </c>
      <c r="T48">
        <v>13183</v>
      </c>
      <c r="U48">
        <v>8845</v>
      </c>
      <c r="V48">
        <v>6572</v>
      </c>
      <c r="W48">
        <v>1189</v>
      </c>
      <c r="X48">
        <v>67</v>
      </c>
      <c r="Y48">
        <v>0</v>
      </c>
      <c r="Z48">
        <v>0</v>
      </c>
      <c r="AA48">
        <v>0</v>
      </c>
      <c r="AB48">
        <v>0</v>
      </c>
      <c r="AC48">
        <v>35</v>
      </c>
      <c r="AD48">
        <v>5950</v>
      </c>
      <c r="AE48">
        <v>9297</v>
      </c>
      <c r="AF48">
        <v>11749</v>
      </c>
      <c r="AG48">
        <v>9972</v>
      </c>
      <c r="AH48">
        <v>6743</v>
      </c>
      <c r="AI48">
        <v>1375</v>
      </c>
      <c r="AJ48">
        <v>64</v>
      </c>
      <c r="AK48">
        <v>0</v>
      </c>
      <c r="AL48">
        <v>0</v>
      </c>
      <c r="AM48">
        <v>77</v>
      </c>
      <c r="AN48">
        <v>22</v>
      </c>
      <c r="AO48">
        <v>373</v>
      </c>
      <c r="AP48">
        <v>7160</v>
      </c>
      <c r="AQ48">
        <v>8912</v>
      </c>
      <c r="AR48">
        <v>12270</v>
      </c>
      <c r="AS48">
        <v>9572</v>
      </c>
      <c r="AT48">
        <v>6302</v>
      </c>
      <c r="AU48">
        <v>1320</v>
      </c>
      <c r="AV48">
        <v>119</v>
      </c>
      <c r="AW48">
        <v>108</v>
      </c>
    </row>
    <row r="49" spans="1:49" x14ac:dyDescent="0.25">
      <c r="A49" s="16" t="s">
        <v>38</v>
      </c>
      <c r="B49">
        <v>0</v>
      </c>
      <c r="C49">
        <v>4</v>
      </c>
      <c r="D49">
        <v>31</v>
      </c>
      <c r="E49">
        <v>3914</v>
      </c>
      <c r="F49">
        <v>17321</v>
      </c>
      <c r="G49">
        <v>16600</v>
      </c>
      <c r="H49">
        <v>20280</v>
      </c>
      <c r="I49">
        <v>17843</v>
      </c>
      <c r="J49">
        <v>13338</v>
      </c>
      <c r="K49">
        <v>4072</v>
      </c>
      <c r="L49">
        <v>39</v>
      </c>
      <c r="M49">
        <v>153</v>
      </c>
      <c r="N49">
        <v>0</v>
      </c>
      <c r="O49">
        <v>0</v>
      </c>
      <c r="P49">
        <v>50</v>
      </c>
      <c r="Q49">
        <v>4268</v>
      </c>
      <c r="R49">
        <v>16385</v>
      </c>
      <c r="S49">
        <v>15396</v>
      </c>
      <c r="T49">
        <v>21123</v>
      </c>
      <c r="U49">
        <v>18262</v>
      </c>
      <c r="V49">
        <v>13156</v>
      </c>
      <c r="W49">
        <v>3322</v>
      </c>
      <c r="X49">
        <v>33</v>
      </c>
      <c r="Y49">
        <v>102</v>
      </c>
      <c r="Z49">
        <v>0</v>
      </c>
      <c r="AA49">
        <v>2</v>
      </c>
      <c r="AB49">
        <v>0</v>
      </c>
      <c r="AC49">
        <v>3112</v>
      </c>
      <c r="AD49">
        <v>16479</v>
      </c>
      <c r="AE49">
        <v>17080</v>
      </c>
      <c r="AF49">
        <v>20664</v>
      </c>
      <c r="AG49">
        <v>18801</v>
      </c>
      <c r="AH49">
        <v>13869</v>
      </c>
      <c r="AI49">
        <v>2981</v>
      </c>
      <c r="AJ49">
        <v>0</v>
      </c>
      <c r="AK49">
        <v>117</v>
      </c>
      <c r="AL49">
        <v>0</v>
      </c>
      <c r="AM49">
        <v>1</v>
      </c>
      <c r="AN49">
        <v>64</v>
      </c>
      <c r="AO49">
        <v>4856</v>
      </c>
      <c r="AP49">
        <v>16093</v>
      </c>
      <c r="AQ49">
        <v>15770</v>
      </c>
      <c r="AR49">
        <v>21339</v>
      </c>
      <c r="AS49">
        <v>18115</v>
      </c>
      <c r="AT49">
        <v>13661</v>
      </c>
      <c r="AU49">
        <v>3243</v>
      </c>
      <c r="AV49">
        <v>52</v>
      </c>
      <c r="AW49">
        <v>146</v>
      </c>
    </row>
    <row r="50" spans="1:49" x14ac:dyDescent="0.25">
      <c r="A50" s="16" t="s">
        <v>39</v>
      </c>
      <c r="B50">
        <v>0</v>
      </c>
      <c r="C50">
        <v>0</v>
      </c>
      <c r="D50">
        <v>0</v>
      </c>
      <c r="E50">
        <v>455</v>
      </c>
      <c r="F50">
        <v>7306</v>
      </c>
      <c r="G50">
        <v>8353</v>
      </c>
      <c r="H50">
        <v>12072</v>
      </c>
      <c r="I50">
        <v>9885</v>
      </c>
      <c r="J50">
        <v>7737</v>
      </c>
      <c r="K50">
        <v>3709</v>
      </c>
      <c r="L50">
        <v>8</v>
      </c>
      <c r="M50">
        <v>86</v>
      </c>
      <c r="N50">
        <v>0</v>
      </c>
      <c r="O50">
        <v>0</v>
      </c>
      <c r="P50">
        <v>0</v>
      </c>
      <c r="Q50">
        <v>423</v>
      </c>
      <c r="R50">
        <v>8176</v>
      </c>
      <c r="S50">
        <v>8583</v>
      </c>
      <c r="T50">
        <v>11719</v>
      </c>
      <c r="U50">
        <v>10101</v>
      </c>
      <c r="V50">
        <v>7866</v>
      </c>
      <c r="W50">
        <v>2840</v>
      </c>
      <c r="X50">
        <v>114</v>
      </c>
      <c r="Y50">
        <v>0</v>
      </c>
      <c r="Z50">
        <v>0</v>
      </c>
      <c r="AA50">
        <v>0</v>
      </c>
      <c r="AB50">
        <v>0</v>
      </c>
      <c r="AC50">
        <v>153</v>
      </c>
      <c r="AD50">
        <v>7806</v>
      </c>
      <c r="AE50">
        <v>7429</v>
      </c>
      <c r="AF50">
        <v>11947</v>
      </c>
      <c r="AG50">
        <v>10952</v>
      </c>
      <c r="AH50">
        <v>7224</v>
      </c>
      <c r="AI50">
        <v>3219</v>
      </c>
      <c r="AJ50">
        <v>214</v>
      </c>
      <c r="AK50">
        <v>0</v>
      </c>
      <c r="AL50">
        <v>0</v>
      </c>
      <c r="AM50">
        <v>0</v>
      </c>
      <c r="AN50">
        <v>0</v>
      </c>
      <c r="AO50">
        <v>294</v>
      </c>
      <c r="AP50">
        <v>7362</v>
      </c>
      <c r="AQ50">
        <v>7199</v>
      </c>
      <c r="AR50">
        <v>9981</v>
      </c>
      <c r="AS50">
        <v>9684</v>
      </c>
      <c r="AT50">
        <v>7874</v>
      </c>
      <c r="AU50">
        <v>2532</v>
      </c>
      <c r="AV50">
        <v>86</v>
      </c>
      <c r="AW50">
        <v>0</v>
      </c>
    </row>
    <row r="51" spans="1:49" x14ac:dyDescent="0.25">
      <c r="A51" s="16" t="s">
        <v>40</v>
      </c>
      <c r="B51">
        <v>0</v>
      </c>
      <c r="C51">
        <v>0</v>
      </c>
      <c r="D51">
        <v>0</v>
      </c>
      <c r="E51">
        <v>0</v>
      </c>
      <c r="F51">
        <v>375</v>
      </c>
      <c r="G51">
        <v>3187</v>
      </c>
      <c r="H51">
        <v>4972</v>
      </c>
      <c r="I51">
        <v>3588</v>
      </c>
      <c r="J51">
        <v>2749</v>
      </c>
      <c r="K51">
        <v>537</v>
      </c>
      <c r="L51">
        <v>34</v>
      </c>
      <c r="M51">
        <v>0</v>
      </c>
      <c r="N51">
        <v>0</v>
      </c>
      <c r="O51">
        <v>0</v>
      </c>
      <c r="P51">
        <v>0</v>
      </c>
      <c r="Q51">
        <v>0</v>
      </c>
      <c r="R51">
        <v>367</v>
      </c>
      <c r="S51">
        <v>3542</v>
      </c>
      <c r="T51">
        <v>5417</v>
      </c>
      <c r="U51">
        <v>3560</v>
      </c>
      <c r="V51">
        <v>2420</v>
      </c>
      <c r="W51">
        <v>253</v>
      </c>
      <c r="X51">
        <v>0</v>
      </c>
      <c r="Y51">
        <v>0</v>
      </c>
      <c r="Z51">
        <v>0</v>
      </c>
      <c r="AA51">
        <v>0</v>
      </c>
      <c r="AB51">
        <v>0</v>
      </c>
      <c r="AC51">
        <v>0</v>
      </c>
      <c r="AD51">
        <v>560</v>
      </c>
      <c r="AE51">
        <v>3807</v>
      </c>
      <c r="AF51">
        <v>4830</v>
      </c>
      <c r="AG51">
        <v>4071</v>
      </c>
      <c r="AH51">
        <v>3119</v>
      </c>
      <c r="AI51">
        <v>188</v>
      </c>
      <c r="AJ51">
        <v>46</v>
      </c>
      <c r="AK51">
        <v>0</v>
      </c>
      <c r="AL51">
        <v>0</v>
      </c>
      <c r="AM51">
        <v>0</v>
      </c>
      <c r="AN51">
        <v>0</v>
      </c>
      <c r="AO51">
        <v>0</v>
      </c>
      <c r="AP51">
        <v>299</v>
      </c>
      <c r="AQ51">
        <v>4204</v>
      </c>
      <c r="AR51">
        <v>5050</v>
      </c>
      <c r="AS51">
        <v>4372</v>
      </c>
      <c r="AT51">
        <v>2631</v>
      </c>
      <c r="AU51">
        <v>183</v>
      </c>
      <c r="AV51">
        <v>56</v>
      </c>
      <c r="AW51">
        <v>0</v>
      </c>
    </row>
    <row r="52" spans="1:49" x14ac:dyDescent="0.25">
      <c r="A52" s="16" t="s">
        <v>41</v>
      </c>
      <c r="B52">
        <v>0</v>
      </c>
      <c r="C52">
        <v>0</v>
      </c>
      <c r="D52">
        <v>0</v>
      </c>
      <c r="E52">
        <v>1169</v>
      </c>
      <c r="F52">
        <v>7838</v>
      </c>
      <c r="G52">
        <v>8149</v>
      </c>
      <c r="H52">
        <v>11424</v>
      </c>
      <c r="I52">
        <v>8173</v>
      </c>
      <c r="J52">
        <v>6986</v>
      </c>
      <c r="K52">
        <v>2150</v>
      </c>
      <c r="L52">
        <v>0</v>
      </c>
      <c r="M52">
        <v>17</v>
      </c>
      <c r="N52">
        <v>0</v>
      </c>
      <c r="O52">
        <v>0</v>
      </c>
      <c r="P52">
        <v>0</v>
      </c>
      <c r="Q52">
        <v>847</v>
      </c>
      <c r="R52">
        <v>8294</v>
      </c>
      <c r="S52">
        <v>7252</v>
      </c>
      <c r="T52">
        <v>11933</v>
      </c>
      <c r="U52">
        <v>8993</v>
      </c>
      <c r="V52">
        <v>6588</v>
      </c>
      <c r="W52">
        <v>1743</v>
      </c>
      <c r="X52">
        <v>0</v>
      </c>
      <c r="Y52">
        <v>40</v>
      </c>
      <c r="Z52">
        <v>0</v>
      </c>
      <c r="AA52">
        <v>0</v>
      </c>
      <c r="AB52">
        <v>0</v>
      </c>
      <c r="AC52">
        <v>620</v>
      </c>
      <c r="AD52">
        <v>8135</v>
      </c>
      <c r="AE52">
        <v>7207</v>
      </c>
      <c r="AF52">
        <v>11135</v>
      </c>
      <c r="AG52">
        <v>8519</v>
      </c>
      <c r="AH52">
        <v>6331</v>
      </c>
      <c r="AI52">
        <v>1869</v>
      </c>
      <c r="AJ52">
        <v>51</v>
      </c>
      <c r="AK52">
        <v>0</v>
      </c>
      <c r="AL52">
        <v>0</v>
      </c>
      <c r="AM52">
        <v>0</v>
      </c>
      <c r="AN52">
        <v>0</v>
      </c>
      <c r="AO52">
        <v>1198</v>
      </c>
      <c r="AP52">
        <v>7748</v>
      </c>
      <c r="AQ52">
        <v>7653</v>
      </c>
      <c r="AR52">
        <v>11148</v>
      </c>
      <c r="AS52">
        <v>8207</v>
      </c>
      <c r="AT52">
        <v>6752</v>
      </c>
      <c r="AU52">
        <v>1490</v>
      </c>
      <c r="AV52">
        <v>0</v>
      </c>
      <c r="AW52">
        <v>0</v>
      </c>
    </row>
    <row r="53" spans="1:49" x14ac:dyDescent="0.25">
      <c r="A53" s="16" t="s">
        <v>42</v>
      </c>
      <c r="B53">
        <v>0</v>
      </c>
      <c r="C53">
        <v>0</v>
      </c>
      <c r="D53">
        <v>0</v>
      </c>
      <c r="E53">
        <v>1479</v>
      </c>
      <c r="F53">
        <v>7870</v>
      </c>
      <c r="G53">
        <v>8536</v>
      </c>
      <c r="H53">
        <v>13257</v>
      </c>
      <c r="I53">
        <v>10064</v>
      </c>
      <c r="J53">
        <v>8786</v>
      </c>
      <c r="K53">
        <v>2821</v>
      </c>
      <c r="L53">
        <v>0</v>
      </c>
      <c r="M53">
        <v>91</v>
      </c>
      <c r="N53">
        <v>0</v>
      </c>
      <c r="O53">
        <v>0</v>
      </c>
      <c r="P53">
        <v>7</v>
      </c>
      <c r="Q53">
        <v>1445</v>
      </c>
      <c r="R53">
        <v>7872</v>
      </c>
      <c r="S53">
        <v>8024</v>
      </c>
      <c r="T53">
        <v>12021</v>
      </c>
      <c r="U53">
        <v>10463</v>
      </c>
      <c r="V53">
        <v>8108</v>
      </c>
      <c r="W53">
        <v>3062</v>
      </c>
      <c r="X53">
        <v>28</v>
      </c>
      <c r="Y53">
        <v>60</v>
      </c>
      <c r="Z53">
        <v>0</v>
      </c>
      <c r="AA53">
        <v>0</v>
      </c>
      <c r="AB53">
        <v>0</v>
      </c>
      <c r="AC53">
        <v>1337</v>
      </c>
      <c r="AD53">
        <v>7885</v>
      </c>
      <c r="AE53">
        <v>8015</v>
      </c>
      <c r="AF53">
        <v>11942</v>
      </c>
      <c r="AG53">
        <v>10297</v>
      </c>
      <c r="AH53">
        <v>9399</v>
      </c>
      <c r="AI53">
        <v>2762</v>
      </c>
      <c r="AJ53">
        <v>28</v>
      </c>
      <c r="AK53">
        <v>55</v>
      </c>
      <c r="AL53">
        <v>0</v>
      </c>
      <c r="AM53">
        <v>0</v>
      </c>
      <c r="AN53">
        <v>60</v>
      </c>
      <c r="AO53">
        <v>1926</v>
      </c>
      <c r="AP53">
        <v>7715</v>
      </c>
      <c r="AQ53">
        <v>7804</v>
      </c>
      <c r="AR53">
        <v>11956</v>
      </c>
      <c r="AS53">
        <v>10502</v>
      </c>
      <c r="AT53">
        <v>8749</v>
      </c>
      <c r="AU53">
        <v>2928</v>
      </c>
      <c r="AV53">
        <v>92</v>
      </c>
      <c r="AW53">
        <v>160</v>
      </c>
    </row>
  </sheetData>
  <mergeCells count="1">
    <mergeCell ref="A1:I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F95A4EE531D254B885FE70DDF8E5004" ma:contentTypeVersion="13" ma:contentTypeDescription="Skapa ett nytt dokument." ma:contentTypeScope="" ma:versionID="d620eeffc042af27af08074008937ee0">
  <xsd:schema xmlns:xsd="http://www.w3.org/2001/XMLSchema" xmlns:xs="http://www.w3.org/2001/XMLSchema" xmlns:p="http://schemas.microsoft.com/office/2006/metadata/properties" xmlns:ns3="bf1a6307-b833-403f-9a5e-94563ff19164" xmlns:ns4="18f2a2ae-2b0a-4547-bf89-daffe142f068" targetNamespace="http://schemas.microsoft.com/office/2006/metadata/properties" ma:root="true" ma:fieldsID="e9f892e349fa8229bf7abe2df5a61600" ns3:_="" ns4:_="">
    <xsd:import namespace="bf1a6307-b833-403f-9a5e-94563ff19164"/>
    <xsd:import namespace="18f2a2ae-2b0a-4547-bf89-daffe142f068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1a6307-b833-403f-9a5e-94563ff1916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Delat med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lat med information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Delar tips,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f2a2ae-2b0a-4547-bf89-daffe142f06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5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29FA444-C41E-456D-95E6-46B161AB60CF}">
  <ds:schemaRefs>
    <ds:schemaRef ds:uri="http://purl.org/dc/elements/1.1/"/>
    <ds:schemaRef ds:uri="http://schemas.microsoft.com/office/2006/metadata/properties"/>
    <ds:schemaRef ds:uri="18f2a2ae-2b0a-4547-bf89-daffe142f068"/>
    <ds:schemaRef ds:uri="bf1a6307-b833-403f-9a5e-94563ff19164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54D64AB6-2865-42EF-BD23-74904277D3A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0A91059-8FF1-4D2D-AAE9-10D721ECA89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f1a6307-b833-403f-9a5e-94563ff19164"/>
    <ds:schemaRef ds:uri="18f2a2ae-2b0a-4547-bf89-daffe142f06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4</vt:i4>
      </vt:variant>
    </vt:vector>
  </HeadingPairs>
  <TitlesOfParts>
    <vt:vector size="4" baseType="lpstr">
      <vt:lpstr>Riks_Sällskap</vt:lpstr>
      <vt:lpstr>Riks_Tävling</vt:lpstr>
      <vt:lpstr>GDF_sällskap</vt:lpstr>
      <vt:lpstr>GDF_tävling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 Bengtsson (Golf)</dc:creator>
  <cp:lastModifiedBy>Susanne Persson (Golf)</cp:lastModifiedBy>
  <dcterms:created xsi:type="dcterms:W3CDTF">2020-01-14T09:32:48Z</dcterms:created>
  <dcterms:modified xsi:type="dcterms:W3CDTF">2020-02-11T08:42:50Z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0x0101007F95A4EE531D254B885FE70DDF8E5004</vt:lpwstr>
  </property>
</Properties>
</file>